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autoCompressPictures="0"/>
  <mc:AlternateContent xmlns:mc="http://schemas.openxmlformats.org/markup-compatibility/2006">
    <mc:Choice Requires="x15">
      <x15ac:absPath xmlns:x15ac="http://schemas.microsoft.com/office/spreadsheetml/2010/11/ac" url="C:\Users\rtilley\Desktop\TEP and Budget Calculator\"/>
    </mc:Choice>
  </mc:AlternateContent>
  <xr:revisionPtr revIDLastSave="0" documentId="13_ncr:1_{B341C979-CE98-451F-BB19-0ECE5CDA80FE}" xr6:coauthVersionLast="47" xr6:coauthVersionMax="47" xr10:uidLastSave="{00000000-0000-0000-0000-000000000000}"/>
  <bookViews>
    <workbookView xWindow="51480" yWindow="-120" windowWidth="29040" windowHeight="15840" tabRatio="609" xr2:uid="{00000000-000D-0000-FFFF-FFFF00000000}"/>
  </bookViews>
  <sheets>
    <sheet name="INPUT" sheetId="3" r:id="rId1"/>
    <sheet name="Step 1" sheetId="1" state="hidden" r:id="rId2"/>
    <sheet name="Step 3" sheetId="4" state="hidden" r:id="rId3"/>
    <sheet name="Gross Run Times" sheetId="5" state="hidden" r:id="rId4"/>
  </sheets>
  <definedNames>
    <definedName name="_xlnm.Print_Area" localSheetId="0">INPUT!$B$15:$AD$330</definedName>
    <definedName name="_xlnm.Print_Titles" localSheetId="0">INPUT!$15:$26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X319" i="3" l="1"/>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20" i="3"/>
  <c r="X321" i="3"/>
  <c r="X322" i="3"/>
  <c r="X323" i="3"/>
  <c r="X324" i="3"/>
  <c r="X325" i="3"/>
  <c r="X326" i="3"/>
  <c r="X327" i="3"/>
  <c r="J328" i="3"/>
  <c r="K327" i="3" l="1"/>
  <c r="K326" i="3"/>
  <c r="K325" i="3"/>
  <c r="K324" i="3"/>
  <c r="P324" i="3" s="1"/>
  <c r="Q324" i="3" s="1"/>
  <c r="R324" i="3" s="1"/>
  <c r="S324" i="3" s="1"/>
  <c r="K323" i="3"/>
  <c r="K322" i="3"/>
  <c r="P322" i="3" s="1"/>
  <c r="Q322" i="3" s="1"/>
  <c r="R322" i="3" s="1"/>
  <c r="S322" i="3" s="1"/>
  <c r="K321" i="3"/>
  <c r="K320" i="3"/>
  <c r="K319" i="3"/>
  <c r="K318" i="3"/>
  <c r="K317" i="3"/>
  <c r="K316" i="3"/>
  <c r="P316" i="3" s="1"/>
  <c r="Q316" i="3" s="1"/>
  <c r="R316" i="3" s="1"/>
  <c r="S316" i="3" s="1"/>
  <c r="K315" i="3"/>
  <c r="K314" i="3"/>
  <c r="P314" i="3" s="1"/>
  <c r="Q314" i="3" s="1"/>
  <c r="R314" i="3" s="1"/>
  <c r="S314" i="3" s="1"/>
  <c r="K313" i="3"/>
  <c r="K312" i="3"/>
  <c r="K311" i="3"/>
  <c r="K310" i="3"/>
  <c r="K309" i="3"/>
  <c r="K308" i="3"/>
  <c r="P308" i="3" s="1"/>
  <c r="Q308" i="3" s="1"/>
  <c r="R308" i="3" s="1"/>
  <c r="S308" i="3" s="1"/>
  <c r="K307" i="3"/>
  <c r="K306" i="3"/>
  <c r="K305" i="3"/>
  <c r="K304" i="3"/>
  <c r="K303" i="3"/>
  <c r="K302" i="3"/>
  <c r="P302" i="3" s="1"/>
  <c r="Q302" i="3" s="1"/>
  <c r="R302" i="3" s="1"/>
  <c r="S302" i="3" s="1"/>
  <c r="K301" i="3"/>
  <c r="K300" i="3"/>
  <c r="P300" i="3" s="1"/>
  <c r="Q300" i="3" s="1"/>
  <c r="R300" i="3" s="1"/>
  <c r="S300" i="3" s="1"/>
  <c r="K299" i="3"/>
  <c r="K298" i="3"/>
  <c r="K297" i="3"/>
  <c r="K296" i="3"/>
  <c r="P296" i="3" s="1"/>
  <c r="Q296" i="3" s="1"/>
  <c r="R296" i="3" s="1"/>
  <c r="S296" i="3" s="1"/>
  <c r="K295" i="3"/>
  <c r="P295" i="3" s="1"/>
  <c r="Q295" i="3" s="1"/>
  <c r="K294" i="3"/>
  <c r="K293" i="3"/>
  <c r="K292" i="3"/>
  <c r="P292" i="3" s="1"/>
  <c r="Q292" i="3" s="1"/>
  <c r="R292" i="3" s="1"/>
  <c r="S292" i="3" s="1"/>
  <c r="K291" i="3"/>
  <c r="P291" i="3" s="1"/>
  <c r="Q291" i="3" s="1"/>
  <c r="K290" i="3"/>
  <c r="K289" i="3"/>
  <c r="K288" i="3"/>
  <c r="P288" i="3" s="1"/>
  <c r="Q288" i="3" s="1"/>
  <c r="K287" i="3"/>
  <c r="P287" i="3" s="1"/>
  <c r="Q287" i="3" s="1"/>
  <c r="K286" i="3"/>
  <c r="K285" i="3"/>
  <c r="K284" i="3"/>
  <c r="P284" i="3" s="1"/>
  <c r="Q284" i="3" s="1"/>
  <c r="R284" i="3" s="1"/>
  <c r="S284" i="3" s="1"/>
  <c r="K283" i="3"/>
  <c r="K282" i="3"/>
  <c r="K281" i="3"/>
  <c r="K280" i="3"/>
  <c r="P280" i="3" s="1"/>
  <c r="Q280" i="3" s="1"/>
  <c r="R280" i="3" s="1"/>
  <c r="S280" i="3" s="1"/>
  <c r="K279" i="3"/>
  <c r="P279" i="3" s="1"/>
  <c r="Q279" i="3" s="1"/>
  <c r="K278" i="3"/>
  <c r="K277" i="3"/>
  <c r="K276" i="3"/>
  <c r="P276" i="3" s="1"/>
  <c r="Q276" i="3" s="1"/>
  <c r="R276" i="3" s="1"/>
  <c r="S276" i="3" s="1"/>
  <c r="K275" i="3"/>
  <c r="P275" i="3" s="1"/>
  <c r="Q275" i="3" s="1"/>
  <c r="K274" i="3"/>
  <c r="K273" i="3"/>
  <c r="K272" i="3"/>
  <c r="P272" i="3" s="1"/>
  <c r="Q272" i="3" s="1"/>
  <c r="K271" i="3"/>
  <c r="K270" i="3"/>
  <c r="P270" i="3" s="1"/>
  <c r="Q270" i="3" s="1"/>
  <c r="K269" i="3"/>
  <c r="K268" i="3"/>
  <c r="P268" i="3" s="1"/>
  <c r="Q268" i="3" s="1"/>
  <c r="K267" i="3"/>
  <c r="K266" i="3"/>
  <c r="P266" i="3" s="1"/>
  <c r="Q266" i="3" s="1"/>
  <c r="K265" i="3"/>
  <c r="K264" i="3"/>
  <c r="P264" i="3" s="1"/>
  <c r="Q264" i="3" s="1"/>
  <c r="K263" i="3"/>
  <c r="K262" i="3"/>
  <c r="P262" i="3" s="1"/>
  <c r="Q262" i="3" s="1"/>
  <c r="K261" i="3"/>
  <c r="K260" i="3"/>
  <c r="P260" i="3" s="1"/>
  <c r="Q260" i="3" s="1"/>
  <c r="R260" i="3" s="1"/>
  <c r="S260" i="3" s="1"/>
  <c r="K259" i="3"/>
  <c r="K258" i="3"/>
  <c r="K257" i="3"/>
  <c r="P257" i="3" s="1"/>
  <c r="Q257" i="3" s="1"/>
  <c r="K256" i="3"/>
  <c r="P256" i="3" s="1"/>
  <c r="Q256" i="3" s="1"/>
  <c r="R256" i="3" s="1"/>
  <c r="S256" i="3" s="1"/>
  <c r="K255" i="3"/>
  <c r="K254" i="3"/>
  <c r="P254" i="3" s="1"/>
  <c r="Q254" i="3" s="1"/>
  <c r="K253" i="3"/>
  <c r="K252" i="3"/>
  <c r="K251" i="3"/>
  <c r="K250" i="3"/>
  <c r="K249" i="3"/>
  <c r="P249" i="3" s="1"/>
  <c r="Q249" i="3" s="1"/>
  <c r="K248" i="3"/>
  <c r="P248" i="3" s="1"/>
  <c r="Q248" i="3" s="1"/>
  <c r="R248" i="3" s="1"/>
  <c r="S248" i="3" s="1"/>
  <c r="K247" i="3"/>
  <c r="P247" i="3" s="1"/>
  <c r="Q247" i="3" s="1"/>
  <c r="K246" i="3"/>
  <c r="P246" i="3" s="1"/>
  <c r="Q246" i="3" s="1"/>
  <c r="K245" i="3"/>
  <c r="K244" i="3"/>
  <c r="K243" i="3"/>
  <c r="K242" i="3"/>
  <c r="K241" i="3"/>
  <c r="P241" i="3" s="1"/>
  <c r="Q241" i="3" s="1"/>
  <c r="K240" i="3"/>
  <c r="P240" i="3" s="1"/>
  <c r="Q240" i="3" s="1"/>
  <c r="R240" i="3" s="1"/>
  <c r="S240" i="3" s="1"/>
  <c r="K239" i="3"/>
  <c r="P239" i="3" s="1"/>
  <c r="Q239" i="3" s="1"/>
  <c r="K238" i="3"/>
  <c r="P238" i="3" s="1"/>
  <c r="Q238" i="3" s="1"/>
  <c r="K237" i="3"/>
  <c r="K236" i="3"/>
  <c r="K235" i="3"/>
  <c r="K234" i="3"/>
  <c r="K233" i="3"/>
  <c r="P233" i="3" s="1"/>
  <c r="Q233" i="3" s="1"/>
  <c r="K232" i="3"/>
  <c r="P232" i="3" s="1"/>
  <c r="Q232" i="3" s="1"/>
  <c r="R232" i="3" s="1"/>
  <c r="S232" i="3" s="1"/>
  <c r="K231" i="3"/>
  <c r="K230" i="3"/>
  <c r="P230" i="3" s="1"/>
  <c r="Q230" i="3" s="1"/>
  <c r="K229" i="3"/>
  <c r="P229" i="3" s="1"/>
  <c r="Q229" i="3" s="1"/>
  <c r="K228" i="3"/>
  <c r="K227" i="3"/>
  <c r="P227" i="3" s="1"/>
  <c r="Q227" i="3" s="1"/>
  <c r="K226" i="3"/>
  <c r="K225" i="3"/>
  <c r="K224" i="3"/>
  <c r="P224" i="3" s="1"/>
  <c r="Q224" i="3" s="1"/>
  <c r="R224" i="3" s="1"/>
  <c r="S224" i="3" s="1"/>
  <c r="K223" i="3"/>
  <c r="K222" i="3"/>
  <c r="P222" i="3" s="1"/>
  <c r="Q222" i="3" s="1"/>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P121" i="3" s="1"/>
  <c r="Q121" i="3" s="1"/>
  <c r="R121" i="3" s="1"/>
  <c r="S121" i="3" s="1"/>
  <c r="K120" i="3"/>
  <c r="K119" i="3"/>
  <c r="K118" i="3"/>
  <c r="K117" i="3"/>
  <c r="P117" i="3" s="1"/>
  <c r="Q117" i="3" s="1"/>
  <c r="K116" i="3"/>
  <c r="P116" i="3" s="1"/>
  <c r="Q116" i="3" s="1"/>
  <c r="K115" i="3"/>
  <c r="K114" i="3"/>
  <c r="P114" i="3" s="1"/>
  <c r="Q114" i="3" s="1"/>
  <c r="R114" i="3" s="1"/>
  <c r="S114" i="3" s="1"/>
  <c r="K113" i="3"/>
  <c r="K112" i="3"/>
  <c r="P112" i="3" s="1"/>
  <c r="Q112" i="3" s="1"/>
  <c r="K111" i="3"/>
  <c r="K110" i="3"/>
  <c r="K109" i="3"/>
  <c r="K108" i="3"/>
  <c r="K107" i="3"/>
  <c r="K106" i="3"/>
  <c r="K105" i="3"/>
  <c r="P105" i="3" s="1"/>
  <c r="Q105" i="3" s="1"/>
  <c r="K104" i="3"/>
  <c r="P104" i="3" s="1"/>
  <c r="Q104" i="3" s="1"/>
  <c r="R104" i="3" s="1"/>
  <c r="S104" i="3" s="1"/>
  <c r="K103" i="3"/>
  <c r="K102" i="3"/>
  <c r="K101" i="3"/>
  <c r="P101" i="3" s="1"/>
  <c r="Q101" i="3" s="1"/>
  <c r="K100" i="3"/>
  <c r="K99" i="3"/>
  <c r="K98" i="3"/>
  <c r="K97" i="3"/>
  <c r="P97" i="3" s="1"/>
  <c r="Q97" i="3" s="1"/>
  <c r="K96" i="3"/>
  <c r="P96" i="3" s="1"/>
  <c r="Q96" i="3" s="1"/>
  <c r="K95" i="3"/>
  <c r="K94" i="3"/>
  <c r="K93" i="3"/>
  <c r="K92" i="3"/>
  <c r="P92" i="3" s="1"/>
  <c r="Q92" i="3" s="1"/>
  <c r="K91" i="3"/>
  <c r="K90" i="3"/>
  <c r="P90" i="3" s="1"/>
  <c r="Q90" i="3" s="1"/>
  <c r="K89" i="3"/>
  <c r="K88" i="3"/>
  <c r="K87" i="3"/>
  <c r="K86" i="3"/>
  <c r="K85" i="3"/>
  <c r="P85" i="3" s="1"/>
  <c r="Q85" i="3" s="1"/>
  <c r="R85" i="3" s="1"/>
  <c r="S85" i="3" s="1"/>
  <c r="K84" i="3"/>
  <c r="K83" i="3"/>
  <c r="K82" i="3"/>
  <c r="P82" i="3" s="1"/>
  <c r="Q82" i="3" s="1"/>
  <c r="R82" i="3" s="1"/>
  <c r="S82" i="3" s="1"/>
  <c r="K81" i="3"/>
  <c r="K80" i="3"/>
  <c r="K79" i="3"/>
  <c r="K78" i="3"/>
  <c r="P78" i="3" s="1"/>
  <c r="Q78" i="3" s="1"/>
  <c r="R78" i="3" s="1"/>
  <c r="S78" i="3" s="1"/>
  <c r="K77" i="3"/>
  <c r="K76" i="3"/>
  <c r="K75" i="3"/>
  <c r="K74" i="3"/>
  <c r="K73" i="3"/>
  <c r="P73" i="3" s="1"/>
  <c r="Q73" i="3" s="1"/>
  <c r="R73" i="3" s="1"/>
  <c r="S73" i="3" s="1"/>
  <c r="K72" i="3"/>
  <c r="P72" i="3" s="1"/>
  <c r="Q72" i="3" s="1"/>
  <c r="K71" i="3"/>
  <c r="K70" i="3"/>
  <c r="K69" i="3"/>
  <c r="K68" i="3"/>
  <c r="K67" i="3"/>
  <c r="K66" i="3"/>
  <c r="K65" i="3"/>
  <c r="P65" i="3" s="1"/>
  <c r="Q65" i="3" s="1"/>
  <c r="K64" i="3"/>
  <c r="P64" i="3" s="1"/>
  <c r="Q64" i="3" s="1"/>
  <c r="R64" i="3" s="1"/>
  <c r="S64" i="3" s="1"/>
  <c r="K38" i="3"/>
  <c r="K39" i="3"/>
  <c r="K40" i="3"/>
  <c r="K41" i="3"/>
  <c r="P41" i="3" s="1"/>
  <c r="K42" i="3"/>
  <c r="P42" i="3" s="1"/>
  <c r="K43" i="3"/>
  <c r="K44" i="3"/>
  <c r="K45" i="3"/>
  <c r="P45" i="3" s="1"/>
  <c r="Q45" i="3" s="1"/>
  <c r="K46" i="3"/>
  <c r="K47" i="3"/>
  <c r="P47" i="3" s="1"/>
  <c r="K48" i="3"/>
  <c r="P48" i="3" s="1"/>
  <c r="K49" i="3"/>
  <c r="K50" i="3"/>
  <c r="K51" i="3"/>
  <c r="P51" i="3" s="1"/>
  <c r="Q51" i="3" s="1"/>
  <c r="K52" i="3"/>
  <c r="P52" i="3" s="1"/>
  <c r="Q52" i="3" s="1"/>
  <c r="K53" i="3"/>
  <c r="K54" i="3"/>
  <c r="K55" i="3"/>
  <c r="K56" i="3"/>
  <c r="K57" i="3"/>
  <c r="K58" i="3"/>
  <c r="P58" i="3" s="1"/>
  <c r="Q58" i="3" s="1"/>
  <c r="R58" i="3" s="1"/>
  <c r="S58" i="3" s="1"/>
  <c r="K59" i="3"/>
  <c r="P59" i="3" s="1"/>
  <c r="Q59" i="3" s="1"/>
  <c r="K60" i="3"/>
  <c r="K61" i="3"/>
  <c r="P61" i="3" s="1"/>
  <c r="Q61" i="3" s="1"/>
  <c r="K62" i="3"/>
  <c r="P62" i="3" s="1"/>
  <c r="Q62" i="3" s="1"/>
  <c r="R62" i="3" s="1"/>
  <c r="S62" i="3" s="1"/>
  <c r="K63" i="3"/>
  <c r="D35" i="4" s="1"/>
  <c r="B28" i="5" s="1"/>
  <c r="G28" i="5" s="1"/>
  <c r="K29" i="3"/>
  <c r="P29" i="3" s="1"/>
  <c r="K30" i="3"/>
  <c r="P30" i="3" s="1"/>
  <c r="K31" i="3"/>
  <c r="P31" i="3" s="1"/>
  <c r="Q31" i="3" s="1"/>
  <c r="K32" i="3"/>
  <c r="K33" i="3"/>
  <c r="P33" i="3" s="1"/>
  <c r="Q33" i="3" s="1"/>
  <c r="K34" i="3"/>
  <c r="P34" i="3" s="1"/>
  <c r="K35" i="3"/>
  <c r="D19" i="4" s="1"/>
  <c r="B12" i="5" s="1"/>
  <c r="G12" i="5" s="1"/>
  <c r="K36" i="3"/>
  <c r="K37" i="3"/>
  <c r="P37" i="3" s="1"/>
  <c r="K28" i="3"/>
  <c r="B51" i="3"/>
  <c r="B52" i="3"/>
  <c r="B53" i="3"/>
  <c r="B54" i="3"/>
  <c r="B55" i="3"/>
  <c r="B56" i="3"/>
  <c r="B57" i="3"/>
  <c r="B58" i="3"/>
  <c r="B59" i="3"/>
  <c r="B60" i="3"/>
  <c r="B61" i="3"/>
  <c r="B62" i="3"/>
  <c r="B63" i="3"/>
  <c r="D36" i="4"/>
  <c r="B29" i="5" s="1"/>
  <c r="G29" i="5" s="1"/>
  <c r="D37" i="4"/>
  <c r="D38" i="4"/>
  <c r="B31" i="5" s="1"/>
  <c r="G31" i="5" s="1"/>
  <c r="D39" i="4"/>
  <c r="B32" i="5" s="1"/>
  <c r="G32" i="5" s="1"/>
  <c r="D40" i="4"/>
  <c r="B33" i="5" s="1"/>
  <c r="G33" i="5" s="1"/>
  <c r="D41" i="4"/>
  <c r="B34" i="5" s="1"/>
  <c r="G34" i="5" s="1"/>
  <c r="D42" i="4"/>
  <c r="B35" i="5" s="1"/>
  <c r="G35" i="5" s="1"/>
  <c r="D43" i="4"/>
  <c r="B36" i="5" s="1"/>
  <c r="G36" i="5" s="1"/>
  <c r="D44" i="4"/>
  <c r="B37" i="5" s="1"/>
  <c r="G37" i="5" s="1"/>
  <c r="D45" i="4"/>
  <c r="B38" i="5" s="1"/>
  <c r="G38" i="5" s="1"/>
  <c r="D46" i="4"/>
  <c r="B39" i="5" s="1"/>
  <c r="G39" i="5" s="1"/>
  <c r="D47" i="4"/>
  <c r="B40" i="5" s="1"/>
  <c r="G40" i="5" s="1"/>
  <c r="D48" i="4"/>
  <c r="B41" i="5" s="1"/>
  <c r="G41" i="5" s="1"/>
  <c r="D49" i="4"/>
  <c r="B42" i="5" s="1"/>
  <c r="G42" i="5" s="1"/>
  <c r="D50" i="4"/>
  <c r="B43" i="5" s="1"/>
  <c r="G43" i="5" s="1"/>
  <c r="D51" i="4"/>
  <c r="B44" i="5" s="1"/>
  <c r="G44" i="5" s="1"/>
  <c r="A17" i="5"/>
  <c r="C17" i="5"/>
  <c r="D17" i="5"/>
  <c r="F17" i="5"/>
  <c r="H17" i="5"/>
  <c r="I17" i="5"/>
  <c r="A18" i="5"/>
  <c r="C18" i="5"/>
  <c r="D18" i="5"/>
  <c r="F18" i="5"/>
  <c r="H18" i="5"/>
  <c r="I18" i="5"/>
  <c r="A19" i="5"/>
  <c r="C19" i="5"/>
  <c r="D19" i="5"/>
  <c r="F19" i="5"/>
  <c r="H19" i="5"/>
  <c r="I19" i="5"/>
  <c r="A20" i="5"/>
  <c r="C20" i="5"/>
  <c r="D20" i="5"/>
  <c r="F20" i="5"/>
  <c r="H20" i="5"/>
  <c r="I20" i="5"/>
  <c r="A21" i="5"/>
  <c r="C21" i="5"/>
  <c r="D21" i="5"/>
  <c r="F21" i="5"/>
  <c r="H21" i="5"/>
  <c r="I21" i="5"/>
  <c r="A22" i="5"/>
  <c r="C22" i="5"/>
  <c r="D22" i="5"/>
  <c r="F22" i="5"/>
  <c r="H22" i="5"/>
  <c r="I22" i="5"/>
  <c r="A23" i="5"/>
  <c r="C23" i="5"/>
  <c r="D23" i="5"/>
  <c r="F23" i="5"/>
  <c r="H23" i="5"/>
  <c r="I23" i="5"/>
  <c r="A24" i="5"/>
  <c r="C24" i="5"/>
  <c r="D24" i="5"/>
  <c r="F24" i="5"/>
  <c r="H24" i="5"/>
  <c r="I24" i="5"/>
  <c r="A25" i="5"/>
  <c r="C25" i="5"/>
  <c r="D25" i="5"/>
  <c r="F25" i="5"/>
  <c r="H25" i="5"/>
  <c r="I25" i="5"/>
  <c r="A26" i="5"/>
  <c r="C26" i="5"/>
  <c r="D26" i="5"/>
  <c r="F26" i="5"/>
  <c r="H26" i="5"/>
  <c r="I26" i="5"/>
  <c r="A27" i="5"/>
  <c r="C27" i="5"/>
  <c r="D27" i="5"/>
  <c r="F27" i="5"/>
  <c r="H27" i="5"/>
  <c r="I27" i="5"/>
  <c r="A28" i="5"/>
  <c r="C28" i="5"/>
  <c r="D28" i="5"/>
  <c r="F28" i="5"/>
  <c r="H28" i="5"/>
  <c r="I28" i="5"/>
  <c r="A29" i="5"/>
  <c r="C29" i="5"/>
  <c r="D29" i="5"/>
  <c r="E29" i="5"/>
  <c r="F29" i="5"/>
  <c r="H29" i="5"/>
  <c r="I29" i="5"/>
  <c r="J29" i="5"/>
  <c r="A30" i="5"/>
  <c r="B30" i="5"/>
  <c r="G30" i="5" s="1"/>
  <c r="C30" i="5"/>
  <c r="D30" i="5"/>
  <c r="E30" i="5"/>
  <c r="F30" i="5"/>
  <c r="H30" i="5"/>
  <c r="I30" i="5"/>
  <c r="J30" i="5"/>
  <c r="A31" i="5"/>
  <c r="C31" i="5"/>
  <c r="D31" i="5"/>
  <c r="E31" i="5"/>
  <c r="F31" i="5"/>
  <c r="H31" i="5"/>
  <c r="I31" i="5"/>
  <c r="J31" i="5"/>
  <c r="A32" i="5"/>
  <c r="C32" i="5"/>
  <c r="D32" i="5"/>
  <c r="E32" i="5"/>
  <c r="F32" i="5"/>
  <c r="H32" i="5"/>
  <c r="I32" i="5"/>
  <c r="J32" i="5"/>
  <c r="A33" i="5"/>
  <c r="C33" i="5"/>
  <c r="D33" i="5"/>
  <c r="E33" i="5"/>
  <c r="F33" i="5"/>
  <c r="H33" i="5"/>
  <c r="I33" i="5"/>
  <c r="J33" i="5"/>
  <c r="A34" i="5"/>
  <c r="C34" i="5"/>
  <c r="D34" i="5"/>
  <c r="E34" i="5"/>
  <c r="F34" i="5"/>
  <c r="H34" i="5"/>
  <c r="I34" i="5"/>
  <c r="J34" i="5"/>
  <c r="A35" i="5"/>
  <c r="C35" i="5"/>
  <c r="D35" i="5"/>
  <c r="E35" i="5"/>
  <c r="F35" i="5"/>
  <c r="H35" i="5"/>
  <c r="I35" i="5"/>
  <c r="J35" i="5"/>
  <c r="A36" i="5"/>
  <c r="C36" i="5"/>
  <c r="D36" i="5"/>
  <c r="E36" i="5"/>
  <c r="F36" i="5"/>
  <c r="H36" i="5"/>
  <c r="I36" i="5"/>
  <c r="J36" i="5"/>
  <c r="A37" i="5"/>
  <c r="C37" i="5"/>
  <c r="D37" i="5"/>
  <c r="E37" i="5"/>
  <c r="F37" i="5"/>
  <c r="H37" i="5"/>
  <c r="I37" i="5"/>
  <c r="J37" i="5"/>
  <c r="A38" i="5"/>
  <c r="C38" i="5"/>
  <c r="D38" i="5"/>
  <c r="E38" i="5"/>
  <c r="F38" i="5"/>
  <c r="H38" i="5"/>
  <c r="I38" i="5"/>
  <c r="J38" i="5"/>
  <c r="A39" i="5"/>
  <c r="C39" i="5"/>
  <c r="D39" i="5"/>
  <c r="E39" i="5"/>
  <c r="F39" i="5"/>
  <c r="H39" i="5"/>
  <c r="I39" i="5"/>
  <c r="J39" i="5"/>
  <c r="A40" i="5"/>
  <c r="C40" i="5"/>
  <c r="D40" i="5"/>
  <c r="E40" i="5"/>
  <c r="F40" i="5"/>
  <c r="H40" i="5"/>
  <c r="I40" i="5"/>
  <c r="J40" i="5"/>
  <c r="A41" i="5"/>
  <c r="C41" i="5"/>
  <c r="D41" i="5"/>
  <c r="E41" i="5"/>
  <c r="F41" i="5"/>
  <c r="H41" i="5"/>
  <c r="I41" i="5"/>
  <c r="J41" i="5"/>
  <c r="A42" i="5"/>
  <c r="C42" i="5"/>
  <c r="D42" i="5"/>
  <c r="E42" i="5"/>
  <c r="F42" i="5"/>
  <c r="H42" i="5"/>
  <c r="I42" i="5"/>
  <c r="J42" i="5"/>
  <c r="A43" i="5"/>
  <c r="C43" i="5"/>
  <c r="D43" i="5"/>
  <c r="E43" i="5"/>
  <c r="F43" i="5"/>
  <c r="H43" i="5"/>
  <c r="I43" i="5"/>
  <c r="J43" i="5"/>
  <c r="A44" i="5"/>
  <c r="C44" i="5"/>
  <c r="D44" i="5"/>
  <c r="E44" i="5"/>
  <c r="F44" i="5"/>
  <c r="H44" i="5"/>
  <c r="I44" i="5"/>
  <c r="J44" i="5"/>
  <c r="A51" i="4"/>
  <c r="B51" i="4"/>
  <c r="C51" i="4"/>
  <c r="A48" i="4"/>
  <c r="B48" i="4"/>
  <c r="C48" i="4"/>
  <c r="A49" i="4"/>
  <c r="B49" i="4"/>
  <c r="C49" i="4"/>
  <c r="A50" i="4"/>
  <c r="B50" i="4"/>
  <c r="C50"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A34" i="4"/>
  <c r="B34" i="4"/>
  <c r="C34" i="4"/>
  <c r="A35" i="4"/>
  <c r="B35" i="4"/>
  <c r="C35" i="4"/>
  <c r="A36" i="4"/>
  <c r="B36" i="4"/>
  <c r="C36" i="4"/>
  <c r="A37" i="4"/>
  <c r="B37" i="4"/>
  <c r="C37" i="4"/>
  <c r="A38" i="4"/>
  <c r="B38" i="4"/>
  <c r="C38" i="4"/>
  <c r="A39" i="4"/>
  <c r="B39" i="4"/>
  <c r="C39" i="4"/>
  <c r="A40" i="4"/>
  <c r="B40" i="4"/>
  <c r="C40" i="4"/>
  <c r="A41" i="4"/>
  <c r="B41" i="4"/>
  <c r="C41" i="4"/>
  <c r="A42" i="4"/>
  <c r="B42" i="4"/>
  <c r="C42" i="4"/>
  <c r="A43" i="4"/>
  <c r="B43" i="4"/>
  <c r="C43" i="4"/>
  <c r="A44" i="4"/>
  <c r="B44" i="4"/>
  <c r="C44" i="4"/>
  <c r="A45" i="4"/>
  <c r="B45" i="4"/>
  <c r="C45" i="4"/>
  <c r="A46" i="4"/>
  <c r="B46" i="4"/>
  <c r="C46" i="4"/>
  <c r="A47" i="4"/>
  <c r="B47" i="4"/>
  <c r="C47" i="4"/>
  <c r="B37" i="3"/>
  <c r="B38" i="3"/>
  <c r="B39" i="3"/>
  <c r="B40" i="3"/>
  <c r="B41" i="3"/>
  <c r="B42" i="3"/>
  <c r="B43" i="3"/>
  <c r="B44" i="3"/>
  <c r="B45" i="3"/>
  <c r="B46" i="3"/>
  <c r="B47" i="3"/>
  <c r="B48" i="3"/>
  <c r="B49" i="3"/>
  <c r="B50" i="3"/>
  <c r="C13" i="4"/>
  <c r="C14" i="4"/>
  <c r="C15" i="4"/>
  <c r="C16" i="4"/>
  <c r="C17" i="4"/>
  <c r="C18" i="4"/>
  <c r="C19" i="4"/>
  <c r="C20" i="4"/>
  <c r="C21" i="4"/>
  <c r="C22" i="4"/>
  <c r="C23" i="4"/>
  <c r="C12" i="4"/>
  <c r="B13" i="4"/>
  <c r="B14" i="4"/>
  <c r="B15" i="4"/>
  <c r="B16" i="4"/>
  <c r="B17" i="4"/>
  <c r="B18" i="4"/>
  <c r="B19" i="4"/>
  <c r="B20" i="4"/>
  <c r="B21" i="4"/>
  <c r="B22" i="4"/>
  <c r="B23" i="4"/>
  <c r="B12" i="4"/>
  <c r="A5" i="5"/>
  <c r="C5" i="5"/>
  <c r="D5" i="5"/>
  <c r="F5" i="5"/>
  <c r="H5" i="5"/>
  <c r="I5" i="5"/>
  <c r="A6" i="5"/>
  <c r="C6" i="5"/>
  <c r="D6" i="5"/>
  <c r="F6" i="5"/>
  <c r="H6" i="5"/>
  <c r="I6" i="5"/>
  <c r="A7" i="5"/>
  <c r="C7" i="5"/>
  <c r="D7" i="5"/>
  <c r="F7" i="5"/>
  <c r="H7" i="5"/>
  <c r="I7" i="5"/>
  <c r="A8" i="5"/>
  <c r="C8" i="5"/>
  <c r="D8" i="5"/>
  <c r="F8" i="5"/>
  <c r="H8" i="5"/>
  <c r="I8" i="5"/>
  <c r="A9" i="5"/>
  <c r="C9" i="5"/>
  <c r="D9" i="5"/>
  <c r="F9" i="5"/>
  <c r="H9" i="5"/>
  <c r="I9" i="5"/>
  <c r="A10" i="5"/>
  <c r="C10" i="5"/>
  <c r="D10" i="5"/>
  <c r="F10" i="5"/>
  <c r="H10" i="5"/>
  <c r="I10" i="5"/>
  <c r="A11" i="5"/>
  <c r="C11" i="5"/>
  <c r="D11" i="5"/>
  <c r="F11" i="5"/>
  <c r="H11" i="5"/>
  <c r="I11" i="5"/>
  <c r="A12" i="5"/>
  <c r="C12" i="5"/>
  <c r="D12" i="5"/>
  <c r="F12" i="5"/>
  <c r="H12" i="5"/>
  <c r="I12" i="5"/>
  <c r="A13" i="5"/>
  <c r="C13" i="5"/>
  <c r="D13" i="5"/>
  <c r="F13" i="5"/>
  <c r="H13" i="5"/>
  <c r="I13" i="5"/>
  <c r="A14" i="5"/>
  <c r="C14" i="5"/>
  <c r="D14" i="5"/>
  <c r="F14" i="5"/>
  <c r="H14" i="5"/>
  <c r="I14" i="5"/>
  <c r="A15" i="5"/>
  <c r="C15" i="5"/>
  <c r="D15" i="5"/>
  <c r="F15" i="5"/>
  <c r="H15" i="5"/>
  <c r="I15" i="5"/>
  <c r="A16" i="5"/>
  <c r="C16" i="5"/>
  <c r="D16" i="5"/>
  <c r="F16" i="5"/>
  <c r="H16" i="5"/>
  <c r="I16" i="5"/>
  <c r="B28" i="3"/>
  <c r="B29" i="3"/>
  <c r="B30" i="3"/>
  <c r="B31" i="3"/>
  <c r="B32" i="3"/>
  <c r="B33" i="3"/>
  <c r="B34" i="3"/>
  <c r="B35" i="3"/>
  <c r="B36" i="3"/>
  <c r="A12" i="4"/>
  <c r="A13" i="4"/>
  <c r="A14" i="4"/>
  <c r="A15" i="4"/>
  <c r="A16" i="4"/>
  <c r="A17" i="4"/>
  <c r="A18" i="4"/>
  <c r="A19" i="4"/>
  <c r="A20" i="4"/>
  <c r="A21" i="4"/>
  <c r="A22" i="4"/>
  <c r="A23" i="4"/>
  <c r="P28" i="3" l="1"/>
  <c r="Q28" i="3" s="1"/>
  <c r="R28" i="3" s="1"/>
  <c r="S28" i="3" s="1"/>
  <c r="X28" i="3"/>
  <c r="Y28" i="3" s="1"/>
  <c r="Z28" i="3" s="1"/>
  <c r="AA28" i="3" s="1"/>
  <c r="P245" i="3"/>
  <c r="Q245" i="3" s="1"/>
  <c r="R245" i="3" s="1"/>
  <c r="S245" i="3" s="1"/>
  <c r="Y245" i="3" s="1"/>
  <c r="Z245" i="3" s="1"/>
  <c r="AA245" i="3" s="1"/>
  <c r="P32" i="3"/>
  <c r="Q32" i="3" s="1"/>
  <c r="P218" i="3"/>
  <c r="Q218" i="3" s="1"/>
  <c r="P209" i="3"/>
  <c r="Q209" i="3" s="1"/>
  <c r="R209" i="3" s="1"/>
  <c r="S209" i="3" s="1"/>
  <c r="Y209" i="3" s="1"/>
  <c r="Z209" i="3" s="1"/>
  <c r="AA209" i="3" s="1"/>
  <c r="Y260" i="3"/>
  <c r="Z260" i="3" s="1"/>
  <c r="AA260" i="3" s="1"/>
  <c r="Y314" i="3"/>
  <c r="Z314" i="3" s="1"/>
  <c r="AA314" i="3" s="1"/>
  <c r="Y302" i="3"/>
  <c r="Z302" i="3" s="1"/>
  <c r="AA302" i="3" s="1"/>
  <c r="P290" i="3"/>
  <c r="Q290" i="3" s="1"/>
  <c r="R290" i="3" s="1"/>
  <c r="S290" i="3" s="1"/>
  <c r="Y290" i="3" s="1"/>
  <c r="Z290" i="3" s="1"/>
  <c r="AA290" i="3" s="1"/>
  <c r="P216" i="3"/>
  <c r="Q216" i="3" s="1"/>
  <c r="R216" i="3" s="1"/>
  <c r="S216" i="3" s="1"/>
  <c r="Y216" i="3" s="1"/>
  <c r="Z216" i="3" s="1"/>
  <c r="AA216" i="3" s="1"/>
  <c r="P217" i="3"/>
  <c r="Q217" i="3" s="1"/>
  <c r="R217" i="3" s="1"/>
  <c r="S217" i="3" s="1"/>
  <c r="Y217" i="3" s="1"/>
  <c r="Z217" i="3" s="1"/>
  <c r="AA217" i="3" s="1"/>
  <c r="P255" i="3"/>
  <c r="Q255" i="3" s="1"/>
  <c r="Y322" i="3"/>
  <c r="Z322" i="3" s="1"/>
  <c r="AA322" i="3" s="1"/>
  <c r="P285" i="3"/>
  <c r="Q285" i="3" s="1"/>
  <c r="R285" i="3" s="1"/>
  <c r="S285" i="3" s="1"/>
  <c r="Y285" i="3" s="1"/>
  <c r="Z285" i="3" s="1"/>
  <c r="AA285" i="3" s="1"/>
  <c r="P326" i="3"/>
  <c r="Q326" i="3" s="1"/>
  <c r="R326" i="3" s="1"/>
  <c r="S326" i="3" s="1"/>
  <c r="Y326" i="3" s="1"/>
  <c r="P211" i="3"/>
  <c r="Q211" i="3" s="1"/>
  <c r="R211" i="3" s="1"/>
  <c r="S211" i="3" s="1"/>
  <c r="Y211" i="3" s="1"/>
  <c r="P213" i="3"/>
  <c r="Q213" i="3" s="1"/>
  <c r="P215" i="3"/>
  <c r="Q215" i="3" s="1"/>
  <c r="P220" i="3"/>
  <c r="Q220" i="3" s="1"/>
  <c r="R220" i="3" s="1"/>
  <c r="S220" i="3" s="1"/>
  <c r="Y220" i="3" s="1"/>
  <c r="Z220" i="3" s="1"/>
  <c r="AA220" i="3" s="1"/>
  <c r="P282" i="3"/>
  <c r="Q282" i="3" s="1"/>
  <c r="P306" i="3"/>
  <c r="Q306" i="3" s="1"/>
  <c r="R306" i="3" s="1"/>
  <c r="S306" i="3" s="1"/>
  <c r="Y306" i="3" s="1"/>
  <c r="P212" i="3"/>
  <c r="Q212" i="3" s="1"/>
  <c r="R212" i="3" s="1"/>
  <c r="S212" i="3" s="1"/>
  <c r="Y212" i="3" s="1"/>
  <c r="Z212" i="3" s="1"/>
  <c r="AA212" i="3" s="1"/>
  <c r="P214" i="3"/>
  <c r="Q214" i="3" s="1"/>
  <c r="R214" i="3" s="1"/>
  <c r="S214" i="3" s="1"/>
  <c r="Y214" i="3" s="1"/>
  <c r="Z214" i="3" s="1"/>
  <c r="AA214" i="3" s="1"/>
  <c r="P219" i="3"/>
  <c r="Q219" i="3" s="1"/>
  <c r="P221" i="3"/>
  <c r="Q221" i="3" s="1"/>
  <c r="P223" i="3"/>
  <c r="Q223" i="3" s="1"/>
  <c r="P226" i="3"/>
  <c r="Q226" i="3" s="1"/>
  <c r="P278" i="3"/>
  <c r="Q278" i="3" s="1"/>
  <c r="R278" i="3" s="1"/>
  <c r="S278" i="3" s="1"/>
  <c r="Y278" i="3" s="1"/>
  <c r="P103" i="3"/>
  <c r="Q103" i="3" s="1"/>
  <c r="R103" i="3" s="1"/>
  <c r="S103" i="3" s="1"/>
  <c r="Y103" i="3" s="1"/>
  <c r="Z103" i="3" s="1"/>
  <c r="AA103" i="3" s="1"/>
  <c r="P228" i="3"/>
  <c r="Q228" i="3" s="1"/>
  <c r="R228" i="3" s="1"/>
  <c r="S228" i="3" s="1"/>
  <c r="Y228" i="3" s="1"/>
  <c r="Z228" i="3" s="1"/>
  <c r="AA228" i="3" s="1"/>
  <c r="P237" i="3"/>
  <c r="Q237" i="3" s="1"/>
  <c r="P244" i="3"/>
  <c r="Q244" i="3" s="1"/>
  <c r="R244" i="3" s="1"/>
  <c r="S244" i="3" s="1"/>
  <c r="Y244" i="3" s="1"/>
  <c r="Z244" i="3" s="1"/>
  <c r="AA244" i="3" s="1"/>
  <c r="P294" i="3"/>
  <c r="Q294" i="3" s="1"/>
  <c r="P310" i="3"/>
  <c r="Q310" i="3" s="1"/>
  <c r="R310" i="3" s="1"/>
  <c r="S310" i="3" s="1"/>
  <c r="Y310" i="3" s="1"/>
  <c r="Z310" i="3" s="1"/>
  <c r="AA310" i="3" s="1"/>
  <c r="P318" i="3"/>
  <c r="Q318" i="3" s="1"/>
  <c r="R318" i="3" s="1"/>
  <c r="S318" i="3" s="1"/>
  <c r="Y318" i="3" s="1"/>
  <c r="Y256" i="3"/>
  <c r="Z256" i="3" s="1"/>
  <c r="AA256" i="3" s="1"/>
  <c r="P231" i="3"/>
  <c r="Q231" i="3" s="1"/>
  <c r="Y232" i="3"/>
  <c r="Z232" i="3" s="1"/>
  <c r="AA232" i="3" s="1"/>
  <c r="P236" i="3"/>
  <c r="Q236" i="3" s="1"/>
  <c r="R236" i="3" s="1"/>
  <c r="S236" i="3" s="1"/>
  <c r="Y236" i="3" s="1"/>
  <c r="Z236" i="3" s="1"/>
  <c r="AA236" i="3" s="1"/>
  <c r="P252" i="3"/>
  <c r="Q252" i="3" s="1"/>
  <c r="R252" i="3" s="1"/>
  <c r="S252" i="3" s="1"/>
  <c r="Y252" i="3" s="1"/>
  <c r="P253" i="3"/>
  <c r="Q253" i="3" s="1"/>
  <c r="R253" i="3" s="1"/>
  <c r="S253" i="3" s="1"/>
  <c r="Y253" i="3" s="1"/>
  <c r="Z253" i="3" s="1"/>
  <c r="AA253" i="3" s="1"/>
  <c r="P274" i="3"/>
  <c r="Q274" i="3" s="1"/>
  <c r="P298" i="3"/>
  <c r="Q298" i="3" s="1"/>
  <c r="R213" i="3"/>
  <c r="S213" i="3" s="1"/>
  <c r="Y213" i="3" s="1"/>
  <c r="Z213" i="3" s="1"/>
  <c r="AA213" i="3" s="1"/>
  <c r="R257" i="3"/>
  <c r="S257" i="3" s="1"/>
  <c r="Y257" i="3" s="1"/>
  <c r="Z257" i="3" s="1"/>
  <c r="AA257" i="3" s="1"/>
  <c r="R229" i="3"/>
  <c r="S229" i="3" s="1"/>
  <c r="Y229" i="3" s="1"/>
  <c r="Z229" i="3" s="1"/>
  <c r="AA229" i="3" s="1"/>
  <c r="R249" i="3"/>
  <c r="S249" i="3" s="1"/>
  <c r="Y249" i="3" s="1"/>
  <c r="Z249" i="3" s="1"/>
  <c r="AA249" i="3" s="1"/>
  <c r="P301" i="3"/>
  <c r="Q301" i="3" s="1"/>
  <c r="R301" i="3" s="1"/>
  <c r="S301" i="3" s="1"/>
  <c r="Y301" i="3" s="1"/>
  <c r="P120" i="3"/>
  <c r="Q120" i="3" s="1"/>
  <c r="P208" i="3"/>
  <c r="Q208" i="3" s="1"/>
  <c r="P210" i="3"/>
  <c r="Q210" i="3" s="1"/>
  <c r="P225" i="3"/>
  <c r="Q225" i="3" s="1"/>
  <c r="P234" i="3"/>
  <c r="Q234" i="3" s="1"/>
  <c r="R234" i="3" s="1"/>
  <c r="S234" i="3" s="1"/>
  <c r="Y234" i="3" s="1"/>
  <c r="Z234" i="3" s="1"/>
  <c r="AA234" i="3" s="1"/>
  <c r="Y240" i="3"/>
  <c r="Z240" i="3" s="1"/>
  <c r="AA240" i="3" s="1"/>
  <c r="P243" i="3"/>
  <c r="Q243" i="3" s="1"/>
  <c r="R243" i="3" s="1"/>
  <c r="S243" i="3" s="1"/>
  <c r="Y243" i="3" s="1"/>
  <c r="Z243" i="3" s="1"/>
  <c r="AA243" i="3" s="1"/>
  <c r="P261" i="3"/>
  <c r="Q261" i="3" s="1"/>
  <c r="P265" i="3"/>
  <c r="Q265" i="3" s="1"/>
  <c r="P269" i="3"/>
  <c r="Q269" i="3" s="1"/>
  <c r="P293" i="3"/>
  <c r="Q293" i="3" s="1"/>
  <c r="P304" i="3"/>
  <c r="Q304" i="3" s="1"/>
  <c r="R304" i="3" s="1"/>
  <c r="S304" i="3" s="1"/>
  <c r="Y304" i="3" s="1"/>
  <c r="Z304" i="3" s="1"/>
  <c r="AA304" i="3" s="1"/>
  <c r="P235" i="3"/>
  <c r="Q235" i="3" s="1"/>
  <c r="R235" i="3" s="1"/>
  <c r="S235" i="3" s="1"/>
  <c r="Y235" i="3" s="1"/>
  <c r="Z235" i="3" s="1"/>
  <c r="AA235" i="3" s="1"/>
  <c r="P258" i="3"/>
  <c r="Q258" i="3" s="1"/>
  <c r="Y289" i="3"/>
  <c r="Z289" i="3" s="1"/>
  <c r="AA289" i="3" s="1"/>
  <c r="P289" i="3"/>
  <c r="Q289" i="3" s="1"/>
  <c r="R289" i="3" s="1"/>
  <c r="S289" i="3" s="1"/>
  <c r="R233" i="3"/>
  <c r="S233" i="3" s="1"/>
  <c r="Y233" i="3" s="1"/>
  <c r="Z233" i="3" s="1"/>
  <c r="AA233" i="3" s="1"/>
  <c r="Y242" i="3"/>
  <c r="Z242" i="3" s="1"/>
  <c r="AA242" i="3" s="1"/>
  <c r="P242" i="3"/>
  <c r="Q242" i="3" s="1"/>
  <c r="R242" i="3" s="1"/>
  <c r="S242" i="3" s="1"/>
  <c r="Y248" i="3"/>
  <c r="Z248" i="3" s="1"/>
  <c r="AA248" i="3" s="1"/>
  <c r="P251" i="3"/>
  <c r="Q251" i="3" s="1"/>
  <c r="R251" i="3" s="1"/>
  <c r="S251" i="3" s="1"/>
  <c r="Y251" i="3" s="1"/>
  <c r="Z251" i="3" s="1"/>
  <c r="AA251" i="3" s="1"/>
  <c r="P312" i="3"/>
  <c r="Q312" i="3" s="1"/>
  <c r="R312" i="3" s="1"/>
  <c r="S312" i="3" s="1"/>
  <c r="Y312" i="3" s="1"/>
  <c r="Z312" i="3" s="1"/>
  <c r="AA312" i="3" s="1"/>
  <c r="Y224" i="3"/>
  <c r="Z224" i="3" s="1"/>
  <c r="AA224" i="3" s="1"/>
  <c r="R241" i="3"/>
  <c r="S241" i="3" s="1"/>
  <c r="Y241" i="3" s="1"/>
  <c r="Z241" i="3" s="1"/>
  <c r="AA241" i="3" s="1"/>
  <c r="P250" i="3"/>
  <c r="Q250" i="3" s="1"/>
  <c r="P259" i="3"/>
  <c r="Q259" i="3" s="1"/>
  <c r="R259" i="3" s="1"/>
  <c r="S259" i="3" s="1"/>
  <c r="Y259" i="3" s="1"/>
  <c r="Z259" i="3" s="1"/>
  <c r="AA259" i="3" s="1"/>
  <c r="P263" i="3"/>
  <c r="Q263" i="3" s="1"/>
  <c r="R263" i="3" s="1"/>
  <c r="S263" i="3" s="1"/>
  <c r="Y263" i="3" s="1"/>
  <c r="Z263" i="3" s="1"/>
  <c r="AA263" i="3" s="1"/>
  <c r="P267" i="3"/>
  <c r="Q267" i="3" s="1"/>
  <c r="P271" i="3"/>
  <c r="Q271" i="3" s="1"/>
  <c r="R271" i="3" s="1"/>
  <c r="S271" i="3" s="1"/>
  <c r="Y271" i="3" s="1"/>
  <c r="Z271" i="3" s="1"/>
  <c r="AA271" i="3" s="1"/>
  <c r="Y297" i="3"/>
  <c r="Z297" i="3" s="1"/>
  <c r="AA297" i="3" s="1"/>
  <c r="P297" i="3"/>
  <c r="Q297" i="3" s="1"/>
  <c r="R297" i="3" s="1"/>
  <c r="S297" i="3" s="1"/>
  <c r="P320" i="3"/>
  <c r="Q320" i="3" s="1"/>
  <c r="R320" i="3" s="1"/>
  <c r="S320" i="3" s="1"/>
  <c r="Y320" i="3" s="1"/>
  <c r="Z320" i="3" s="1"/>
  <c r="AA320" i="3" s="1"/>
  <c r="Y308" i="3"/>
  <c r="Z308" i="3" s="1"/>
  <c r="AA308" i="3" s="1"/>
  <c r="Y316" i="3"/>
  <c r="Z316" i="3" s="1"/>
  <c r="AA316" i="3" s="1"/>
  <c r="Y324" i="3"/>
  <c r="Z324" i="3" s="1"/>
  <c r="AA324" i="3" s="1"/>
  <c r="P273" i="3"/>
  <c r="Q273" i="3" s="1"/>
  <c r="R273" i="3" s="1"/>
  <c r="S273" i="3" s="1"/>
  <c r="Y273" i="3" s="1"/>
  <c r="P277" i="3"/>
  <c r="Q277" i="3" s="1"/>
  <c r="R277" i="3" s="1"/>
  <c r="S277" i="3" s="1"/>
  <c r="Y277" i="3" s="1"/>
  <c r="Z277" i="3" s="1"/>
  <c r="AA277" i="3" s="1"/>
  <c r="P281" i="3"/>
  <c r="Q281" i="3" s="1"/>
  <c r="R281" i="3" s="1"/>
  <c r="S281" i="3" s="1"/>
  <c r="Y281" i="3" s="1"/>
  <c r="Z281" i="3" s="1"/>
  <c r="AA281" i="3" s="1"/>
  <c r="P286" i="3"/>
  <c r="Q286" i="3" s="1"/>
  <c r="P325" i="3"/>
  <c r="Q325" i="3" s="1"/>
  <c r="P327" i="3"/>
  <c r="Q327" i="3" s="1"/>
  <c r="R327" i="3" s="1"/>
  <c r="R227" i="3"/>
  <c r="S227" i="3" s="1"/>
  <c r="Y227" i="3" s="1"/>
  <c r="Z227" i="3" s="1"/>
  <c r="AA227" i="3" s="1"/>
  <c r="R231" i="3"/>
  <c r="S231" i="3" s="1"/>
  <c r="Y231" i="3" s="1"/>
  <c r="Z231" i="3" s="1"/>
  <c r="AA231" i="3" s="1"/>
  <c r="P309" i="3"/>
  <c r="Q309" i="3" s="1"/>
  <c r="P317" i="3"/>
  <c r="Q317" i="3" s="1"/>
  <c r="R218" i="3"/>
  <c r="S218" i="3" s="1"/>
  <c r="Y218" i="3" s="1"/>
  <c r="R222" i="3"/>
  <c r="S222" i="3" s="1"/>
  <c r="Y222" i="3" s="1"/>
  <c r="Z222" i="3" s="1"/>
  <c r="AA222" i="3" s="1"/>
  <c r="R226" i="3"/>
  <c r="S226" i="3" s="1"/>
  <c r="Y226" i="3" s="1"/>
  <c r="R230" i="3"/>
  <c r="S230" i="3" s="1"/>
  <c r="Y230" i="3" s="1"/>
  <c r="R238" i="3"/>
  <c r="S238" i="3" s="1"/>
  <c r="Y238" i="3" s="1"/>
  <c r="Z238" i="3" s="1"/>
  <c r="AA238" i="3" s="1"/>
  <c r="R246" i="3"/>
  <c r="S246" i="3" s="1"/>
  <c r="Y246" i="3" s="1"/>
  <c r="Z246" i="3" s="1"/>
  <c r="AA246" i="3" s="1"/>
  <c r="R254" i="3"/>
  <c r="S254" i="3" s="1"/>
  <c r="Y254" i="3" s="1"/>
  <c r="Z254" i="3" s="1"/>
  <c r="AA254" i="3" s="1"/>
  <c r="R239" i="3"/>
  <c r="S239" i="3" s="1"/>
  <c r="Y239" i="3" s="1"/>
  <c r="Z239" i="3" s="1"/>
  <c r="AA239" i="3" s="1"/>
  <c r="R274" i="3"/>
  <c r="S274" i="3" s="1"/>
  <c r="Y274" i="3" s="1"/>
  <c r="R288" i="3"/>
  <c r="S288" i="3" s="1"/>
  <c r="Y288" i="3" s="1"/>
  <c r="Z288" i="3" s="1"/>
  <c r="AA288" i="3" s="1"/>
  <c r="P305" i="3"/>
  <c r="Q305" i="3" s="1"/>
  <c r="P313" i="3"/>
  <c r="Q313" i="3" s="1"/>
  <c r="P321" i="3"/>
  <c r="Q321" i="3" s="1"/>
  <c r="R247" i="3"/>
  <c r="S247" i="3" s="1"/>
  <c r="Y247" i="3" s="1"/>
  <c r="D17" i="4"/>
  <c r="B10" i="5" s="1"/>
  <c r="G10" i="5" s="1"/>
  <c r="P283" i="3"/>
  <c r="Q283" i="3" s="1"/>
  <c r="P299" i="3"/>
  <c r="Q299" i="3" s="1"/>
  <c r="AC260" i="3" a="1"/>
  <c r="AC260" i="3" s="1"/>
  <c r="AD260" i="3" s="1"/>
  <c r="R261" i="3"/>
  <c r="S261" i="3" s="1"/>
  <c r="Y261" i="3" s="1"/>
  <c r="Z261" i="3" s="1"/>
  <c r="AA261" i="3" s="1"/>
  <c r="R269" i="3"/>
  <c r="S269" i="3" s="1"/>
  <c r="Y269" i="3" s="1"/>
  <c r="Z269" i="3" s="1"/>
  <c r="AA269" i="3" s="1"/>
  <c r="R287" i="3"/>
  <c r="S287" i="3" s="1"/>
  <c r="Y287" i="3" s="1"/>
  <c r="Z287" i="3" s="1"/>
  <c r="AA287" i="3" s="1"/>
  <c r="R275" i="3"/>
  <c r="S275" i="3" s="1"/>
  <c r="Y275" i="3" s="1"/>
  <c r="Z275" i="3" s="1"/>
  <c r="AA275" i="3" s="1"/>
  <c r="R291" i="3"/>
  <c r="S291" i="3" s="1"/>
  <c r="Y291" i="3" s="1"/>
  <c r="Z291" i="3" s="1"/>
  <c r="AA291" i="3" s="1"/>
  <c r="P303" i="3"/>
  <c r="Q303" i="3" s="1"/>
  <c r="P307" i="3"/>
  <c r="Q307" i="3" s="1"/>
  <c r="P311" i="3"/>
  <c r="Q311" i="3" s="1"/>
  <c r="P315" i="3"/>
  <c r="Q315" i="3" s="1"/>
  <c r="P319" i="3"/>
  <c r="Q319" i="3" s="1"/>
  <c r="P323" i="3"/>
  <c r="Q323" i="3" s="1"/>
  <c r="R262" i="3"/>
  <c r="S262" i="3" s="1"/>
  <c r="Y262" i="3" s="1"/>
  <c r="Z262" i="3" s="1"/>
  <c r="AA262" i="3" s="1"/>
  <c r="R264" i="3"/>
  <c r="S264" i="3" s="1"/>
  <c r="Y264" i="3" s="1"/>
  <c r="Z264" i="3" s="1"/>
  <c r="AA264" i="3" s="1"/>
  <c r="R266" i="3"/>
  <c r="S266" i="3" s="1"/>
  <c r="Y266" i="3" s="1"/>
  <c r="R268" i="3"/>
  <c r="S268" i="3" s="1"/>
  <c r="Y268" i="3" s="1"/>
  <c r="Z268" i="3" s="1"/>
  <c r="AA268" i="3" s="1"/>
  <c r="R270" i="3"/>
  <c r="S270" i="3" s="1"/>
  <c r="Y270" i="3" s="1"/>
  <c r="Z270" i="3" s="1"/>
  <c r="AA270" i="3" s="1"/>
  <c r="R272" i="3"/>
  <c r="S272" i="3" s="1"/>
  <c r="Y272" i="3" s="1"/>
  <c r="R279" i="3"/>
  <c r="S279" i="3" s="1"/>
  <c r="Y279" i="3" s="1"/>
  <c r="Z279" i="3" s="1"/>
  <c r="AA279" i="3" s="1"/>
  <c r="R295" i="3"/>
  <c r="S295" i="3" s="1"/>
  <c r="Y295" i="3" s="1"/>
  <c r="Z295" i="3" s="1"/>
  <c r="AA295" i="3" s="1"/>
  <c r="Y276" i="3"/>
  <c r="Y280" i="3"/>
  <c r="Y284" i="3"/>
  <c r="Z284" i="3" s="1"/>
  <c r="AA284" i="3" s="1"/>
  <c r="Y292" i="3"/>
  <c r="Y296" i="3"/>
  <c r="Y300" i="3"/>
  <c r="AC314" i="3" a="1"/>
  <c r="AC314" i="3" s="1"/>
  <c r="AD314" i="3" s="1"/>
  <c r="D16" i="4"/>
  <c r="B9" i="5" s="1"/>
  <c r="G9" i="5" s="1"/>
  <c r="P93" i="3"/>
  <c r="Q93" i="3" s="1"/>
  <c r="R93" i="3" s="1"/>
  <c r="S93" i="3" s="1"/>
  <c r="Y93" i="3" s="1"/>
  <c r="Z93" i="3" s="1"/>
  <c r="AA93" i="3" s="1"/>
  <c r="D27" i="4"/>
  <c r="B20" i="5" s="1"/>
  <c r="G20" i="5" s="1"/>
  <c r="P43" i="3"/>
  <c r="Q43" i="3" s="1"/>
  <c r="R43" i="3" s="1"/>
  <c r="S43" i="3" s="1"/>
  <c r="J20" i="5" s="1"/>
  <c r="P118" i="3"/>
  <c r="Q118" i="3" s="1"/>
  <c r="R118" i="3" s="1"/>
  <c r="S118" i="3" s="1"/>
  <c r="Y118" i="3" s="1"/>
  <c r="Z118" i="3" s="1"/>
  <c r="AA118" i="3" s="1"/>
  <c r="P180" i="3"/>
  <c r="Q180" i="3" s="1"/>
  <c r="P188" i="3"/>
  <c r="Q188" i="3" s="1"/>
  <c r="P192" i="3"/>
  <c r="Q192" i="3" s="1"/>
  <c r="P200" i="3"/>
  <c r="Q200" i="3" s="1"/>
  <c r="P157" i="3"/>
  <c r="Q157" i="3" s="1"/>
  <c r="P106" i="3"/>
  <c r="Q106" i="3" s="1"/>
  <c r="P108" i="3"/>
  <c r="Q108" i="3" s="1"/>
  <c r="R108" i="3" s="1"/>
  <c r="S108" i="3" s="1"/>
  <c r="Y108" i="3" s="1"/>
  <c r="Z108" i="3" s="1"/>
  <c r="AA108" i="3" s="1"/>
  <c r="P136" i="3"/>
  <c r="Q136" i="3" s="1"/>
  <c r="P137" i="3"/>
  <c r="Q137" i="3" s="1"/>
  <c r="P138" i="3"/>
  <c r="Q138" i="3" s="1"/>
  <c r="P139" i="3"/>
  <c r="Q139" i="3" s="1"/>
  <c r="P140" i="3"/>
  <c r="Q140" i="3" s="1"/>
  <c r="P141" i="3"/>
  <c r="Q141" i="3" s="1"/>
  <c r="P142" i="3"/>
  <c r="Q142" i="3" s="1"/>
  <c r="P143" i="3"/>
  <c r="Q143" i="3" s="1"/>
  <c r="P144" i="3"/>
  <c r="Q144" i="3" s="1"/>
  <c r="P145" i="3"/>
  <c r="Q145" i="3" s="1"/>
  <c r="P146" i="3"/>
  <c r="Q146" i="3" s="1"/>
  <c r="P147" i="3"/>
  <c r="Q147" i="3" s="1"/>
  <c r="P148" i="3"/>
  <c r="Q148" i="3" s="1"/>
  <c r="P149" i="3"/>
  <c r="Q149" i="3" s="1"/>
  <c r="P150" i="3"/>
  <c r="Q150" i="3" s="1"/>
  <c r="P151" i="3"/>
  <c r="Q151" i="3" s="1"/>
  <c r="P152" i="3"/>
  <c r="Q152" i="3" s="1"/>
  <c r="P153" i="3"/>
  <c r="Q153" i="3" s="1"/>
  <c r="P154" i="3"/>
  <c r="Q154" i="3" s="1"/>
  <c r="P155" i="3"/>
  <c r="Q155" i="3" s="1"/>
  <c r="P156" i="3"/>
  <c r="Q156" i="3" s="1"/>
  <c r="P158" i="3"/>
  <c r="Q158" i="3" s="1"/>
  <c r="P184" i="3"/>
  <c r="Q184" i="3" s="1"/>
  <c r="P196" i="3"/>
  <c r="Q196" i="3" s="1"/>
  <c r="P204" i="3"/>
  <c r="Q204" i="3" s="1"/>
  <c r="Y104" i="3"/>
  <c r="Z104" i="3" s="1"/>
  <c r="AA104" i="3" s="1"/>
  <c r="P183" i="3"/>
  <c r="Q183" i="3" s="1"/>
  <c r="P187" i="3"/>
  <c r="Q187" i="3" s="1"/>
  <c r="P191" i="3"/>
  <c r="Q191" i="3" s="1"/>
  <c r="P195" i="3"/>
  <c r="Q195" i="3" s="1"/>
  <c r="P199" i="3"/>
  <c r="Q199" i="3" s="1"/>
  <c r="P203" i="3"/>
  <c r="Q203" i="3" s="1"/>
  <c r="P207" i="3"/>
  <c r="Q207" i="3" s="1"/>
  <c r="P182" i="3"/>
  <c r="Q182" i="3" s="1"/>
  <c r="P186" i="3"/>
  <c r="Q186" i="3" s="1"/>
  <c r="P190" i="3"/>
  <c r="Q190" i="3" s="1"/>
  <c r="P194" i="3"/>
  <c r="Q194" i="3" s="1"/>
  <c r="P198" i="3"/>
  <c r="Q198" i="3" s="1"/>
  <c r="P202" i="3"/>
  <c r="Q202" i="3" s="1"/>
  <c r="P206" i="3"/>
  <c r="Q206" i="3" s="1"/>
  <c r="P159" i="3"/>
  <c r="Q159" i="3" s="1"/>
  <c r="P160" i="3"/>
  <c r="Q160" i="3" s="1"/>
  <c r="P161" i="3"/>
  <c r="Q161" i="3" s="1"/>
  <c r="P162" i="3"/>
  <c r="Q162" i="3" s="1"/>
  <c r="P163" i="3"/>
  <c r="Q163" i="3" s="1"/>
  <c r="P164" i="3"/>
  <c r="Q164" i="3" s="1"/>
  <c r="P165" i="3"/>
  <c r="Q165" i="3" s="1"/>
  <c r="P166" i="3"/>
  <c r="Q166" i="3" s="1"/>
  <c r="P167" i="3"/>
  <c r="Q167" i="3" s="1"/>
  <c r="P168" i="3"/>
  <c r="Q168" i="3" s="1"/>
  <c r="P169" i="3"/>
  <c r="Q169" i="3" s="1"/>
  <c r="P170" i="3"/>
  <c r="Q170" i="3" s="1"/>
  <c r="P171" i="3"/>
  <c r="Q171" i="3" s="1"/>
  <c r="P172" i="3"/>
  <c r="Q172" i="3" s="1"/>
  <c r="P173" i="3"/>
  <c r="Q173" i="3" s="1"/>
  <c r="P174" i="3"/>
  <c r="Q174" i="3" s="1"/>
  <c r="P175" i="3"/>
  <c r="Q175" i="3" s="1"/>
  <c r="P176" i="3"/>
  <c r="Q176" i="3" s="1"/>
  <c r="P177" i="3"/>
  <c r="Q177" i="3" s="1"/>
  <c r="P178" i="3"/>
  <c r="Q178" i="3" s="1"/>
  <c r="P179" i="3"/>
  <c r="Q179" i="3" s="1"/>
  <c r="P181" i="3"/>
  <c r="Q181" i="3" s="1"/>
  <c r="P185" i="3"/>
  <c r="Q185" i="3" s="1"/>
  <c r="P189" i="3"/>
  <c r="Q189" i="3" s="1"/>
  <c r="P193" i="3"/>
  <c r="Q193" i="3" s="1"/>
  <c r="P197" i="3"/>
  <c r="Q197" i="3" s="1"/>
  <c r="P201" i="3"/>
  <c r="Q201" i="3" s="1"/>
  <c r="P205" i="3"/>
  <c r="Q205" i="3" s="1"/>
  <c r="R116" i="3"/>
  <c r="S116" i="3" s="1"/>
  <c r="Y116" i="3" s="1"/>
  <c r="Z116" i="3" s="1"/>
  <c r="AA116" i="3" s="1"/>
  <c r="Y64" i="3"/>
  <c r="Z64" i="3" s="1"/>
  <c r="AA64" i="3" s="1"/>
  <c r="P94" i="3"/>
  <c r="Q94" i="3" s="1"/>
  <c r="R94" i="3" s="1"/>
  <c r="S94" i="3" s="1"/>
  <c r="Y94" i="3" s="1"/>
  <c r="Z94" i="3" s="1"/>
  <c r="AA94" i="3" s="1"/>
  <c r="P124" i="3"/>
  <c r="Q124" i="3" s="1"/>
  <c r="P125" i="3"/>
  <c r="Q125" i="3" s="1"/>
  <c r="R125" i="3" s="1"/>
  <c r="S125" i="3" s="1"/>
  <c r="Y125" i="3" s="1"/>
  <c r="Z125" i="3" s="1"/>
  <c r="AA125" i="3" s="1"/>
  <c r="P126" i="3"/>
  <c r="Q126" i="3" s="1"/>
  <c r="R126" i="3" s="1"/>
  <c r="S126" i="3" s="1"/>
  <c r="Y126" i="3" s="1"/>
  <c r="Z126" i="3" s="1"/>
  <c r="AA126" i="3" s="1"/>
  <c r="P128" i="3"/>
  <c r="Q128" i="3" s="1"/>
  <c r="P130" i="3"/>
  <c r="Q130" i="3" s="1"/>
  <c r="R130" i="3" s="1"/>
  <c r="S130" i="3" s="1"/>
  <c r="Y130" i="3" s="1"/>
  <c r="Z130" i="3" s="1"/>
  <c r="AA130" i="3" s="1"/>
  <c r="P132" i="3"/>
  <c r="Q132" i="3" s="1"/>
  <c r="P134" i="3"/>
  <c r="Q134" i="3" s="1"/>
  <c r="R134" i="3" s="1"/>
  <c r="S134" i="3" s="1"/>
  <c r="Y134" i="3" s="1"/>
  <c r="Z134" i="3" s="1"/>
  <c r="AA134" i="3" s="1"/>
  <c r="P100" i="3"/>
  <c r="Q100" i="3" s="1"/>
  <c r="R100" i="3" s="1"/>
  <c r="S100" i="3" s="1"/>
  <c r="Y100" i="3" s="1"/>
  <c r="Z100" i="3" s="1"/>
  <c r="AA100" i="3" s="1"/>
  <c r="P109" i="3"/>
  <c r="Q109" i="3" s="1"/>
  <c r="P129" i="3"/>
  <c r="Q129" i="3" s="1"/>
  <c r="P133" i="3"/>
  <c r="Q133" i="3" s="1"/>
  <c r="P113" i="3"/>
  <c r="Q113" i="3" s="1"/>
  <c r="R113" i="3" s="1"/>
  <c r="S113" i="3" s="1"/>
  <c r="Y113" i="3" s="1"/>
  <c r="Z113" i="3" s="1"/>
  <c r="AA113" i="3" s="1"/>
  <c r="P122" i="3"/>
  <c r="Q122" i="3" s="1"/>
  <c r="R122" i="3" s="1"/>
  <c r="S122" i="3" s="1"/>
  <c r="Y122" i="3" s="1"/>
  <c r="Z122" i="3" s="1"/>
  <c r="AA122" i="3" s="1"/>
  <c r="R101" i="3"/>
  <c r="S101" i="3" s="1"/>
  <c r="R105" i="3"/>
  <c r="S105" i="3" s="1"/>
  <c r="R117" i="3"/>
  <c r="S117" i="3" s="1"/>
  <c r="Y117" i="3" s="1"/>
  <c r="Z117" i="3" s="1"/>
  <c r="AA117" i="3" s="1"/>
  <c r="P56" i="3"/>
  <c r="Q56" i="3" s="1"/>
  <c r="R56" i="3" s="1"/>
  <c r="S56" i="3" s="1"/>
  <c r="Y56" i="3" s="1"/>
  <c r="Z56" i="3" s="1"/>
  <c r="AA56" i="3" s="1"/>
  <c r="Y101" i="3"/>
  <c r="Z101" i="3" s="1"/>
  <c r="AA101" i="3" s="1"/>
  <c r="P102" i="3"/>
  <c r="Q102" i="3" s="1"/>
  <c r="Y105" i="3"/>
  <c r="Z105" i="3" s="1"/>
  <c r="AA105" i="3" s="1"/>
  <c r="P110" i="3"/>
  <c r="Q110" i="3" s="1"/>
  <c r="R112" i="3"/>
  <c r="S112" i="3" s="1"/>
  <c r="Y112" i="3" s="1"/>
  <c r="P119" i="3"/>
  <c r="Q119" i="3" s="1"/>
  <c r="P53" i="3"/>
  <c r="Q53" i="3" s="1"/>
  <c r="R53" i="3" s="1"/>
  <c r="S53" i="3" s="1"/>
  <c r="Y53" i="3"/>
  <c r="Z53" i="3" s="1"/>
  <c r="AA53" i="3" s="1"/>
  <c r="P107" i="3"/>
  <c r="Q107" i="3" s="1"/>
  <c r="P131" i="3"/>
  <c r="Q131" i="3" s="1"/>
  <c r="Y114" i="3"/>
  <c r="Y121" i="3"/>
  <c r="Z121" i="3" s="1"/>
  <c r="AA121" i="3" s="1"/>
  <c r="P135" i="3"/>
  <c r="Q135" i="3" s="1"/>
  <c r="P111" i="3"/>
  <c r="Q111" i="3" s="1"/>
  <c r="P123" i="3"/>
  <c r="Q123" i="3" s="1"/>
  <c r="P115" i="3"/>
  <c r="Q115" i="3" s="1"/>
  <c r="P127" i="3"/>
  <c r="Q127" i="3" s="1"/>
  <c r="P68" i="3"/>
  <c r="Q68" i="3" s="1"/>
  <c r="R68" i="3" s="1"/>
  <c r="S68" i="3" s="1"/>
  <c r="Y68" i="3" s="1"/>
  <c r="Z68" i="3" s="1"/>
  <c r="AA68" i="3" s="1"/>
  <c r="P76" i="3"/>
  <c r="Q76" i="3" s="1"/>
  <c r="R76" i="3" s="1"/>
  <c r="S76" i="3" s="1"/>
  <c r="Y76" i="3" s="1"/>
  <c r="Z76" i="3" s="1"/>
  <c r="AA76" i="3" s="1"/>
  <c r="P98" i="3"/>
  <c r="Q98" i="3" s="1"/>
  <c r="R98" i="3" s="1"/>
  <c r="S98" i="3" s="1"/>
  <c r="Y98" i="3" s="1"/>
  <c r="Z98" i="3" s="1"/>
  <c r="AA98" i="3" s="1"/>
  <c r="Y78" i="3"/>
  <c r="Z78" i="3" s="1"/>
  <c r="AA78" i="3" s="1"/>
  <c r="Y85" i="3"/>
  <c r="Z85" i="3" s="1"/>
  <c r="AA85" i="3" s="1"/>
  <c r="R96" i="3"/>
  <c r="S96" i="3" s="1"/>
  <c r="D25" i="4"/>
  <c r="B18" i="5" s="1"/>
  <c r="G18" i="5" s="1"/>
  <c r="P57" i="3"/>
  <c r="Q57" i="3" s="1"/>
  <c r="P70" i="3"/>
  <c r="Q70" i="3" s="1"/>
  <c r="P77" i="3"/>
  <c r="Q77" i="3" s="1"/>
  <c r="R77" i="3" s="1"/>
  <c r="S77" i="3" s="1"/>
  <c r="Y77" i="3" s="1"/>
  <c r="Z77" i="3" s="1"/>
  <c r="AA77" i="3" s="1"/>
  <c r="P80" i="3"/>
  <c r="Q80" i="3" s="1"/>
  <c r="R80" i="3" s="1"/>
  <c r="S80" i="3" s="1"/>
  <c r="Y80" i="3" s="1"/>
  <c r="Z80" i="3" s="1"/>
  <c r="AA80" i="3" s="1"/>
  <c r="P84" i="3"/>
  <c r="Q84" i="3" s="1"/>
  <c r="P88" i="3"/>
  <c r="Q88" i="3" s="1"/>
  <c r="R88" i="3" s="1"/>
  <c r="S88" i="3" s="1"/>
  <c r="Y88" i="3" s="1"/>
  <c r="Z88" i="3" s="1"/>
  <c r="AA88" i="3" s="1"/>
  <c r="Y96" i="3"/>
  <c r="Z96" i="3" s="1"/>
  <c r="AA96" i="3" s="1"/>
  <c r="P89" i="3"/>
  <c r="Q89" i="3" s="1"/>
  <c r="P86" i="3"/>
  <c r="Q86" i="3" s="1"/>
  <c r="R86" i="3" s="1"/>
  <c r="S86" i="3" s="1"/>
  <c r="Y86" i="3" s="1"/>
  <c r="Z86" i="3" s="1"/>
  <c r="AA86" i="3" s="1"/>
  <c r="R65" i="3"/>
  <c r="S65" i="3" s="1"/>
  <c r="Y65" i="3" s="1"/>
  <c r="Z65" i="3" s="1"/>
  <c r="AA65" i="3" s="1"/>
  <c r="R72" i="3"/>
  <c r="S72" i="3" s="1"/>
  <c r="Y72" i="3" s="1"/>
  <c r="Z72" i="3" s="1"/>
  <c r="AA72" i="3" s="1"/>
  <c r="P74" i="3"/>
  <c r="Q74" i="3" s="1"/>
  <c r="P81" i="3"/>
  <c r="Q81" i="3" s="1"/>
  <c r="Q47" i="3"/>
  <c r="E24" i="5"/>
  <c r="D15" i="4"/>
  <c r="B8" i="5" s="1"/>
  <c r="G8" i="5" s="1"/>
  <c r="P54" i="3"/>
  <c r="Q54" i="3" s="1"/>
  <c r="R54" i="3" s="1"/>
  <c r="S54" i="3" s="1"/>
  <c r="Y54" i="3" s="1"/>
  <c r="Z54" i="3" s="1"/>
  <c r="AA54" i="3" s="1"/>
  <c r="P50" i="3"/>
  <c r="D34" i="4"/>
  <c r="B27" i="5" s="1"/>
  <c r="G27" i="5" s="1"/>
  <c r="P46" i="3"/>
  <c r="D30" i="4"/>
  <c r="B23" i="5" s="1"/>
  <c r="G23" i="5" s="1"/>
  <c r="Q42" i="3"/>
  <c r="R42" i="3" s="1"/>
  <c r="S42" i="3" s="1"/>
  <c r="Y42" i="3" s="1"/>
  <c r="Z42" i="3" s="1"/>
  <c r="AA42" i="3" s="1"/>
  <c r="E19" i="5"/>
  <c r="P38" i="3"/>
  <c r="R90" i="3"/>
  <c r="S90" i="3" s="1"/>
  <c r="Y90" i="3" s="1"/>
  <c r="Z90" i="3" s="1"/>
  <c r="AA90" i="3" s="1"/>
  <c r="Y62" i="3"/>
  <c r="Z62" i="3" s="1"/>
  <c r="AA62" i="3" s="1"/>
  <c r="P66" i="3"/>
  <c r="Q66" i="3" s="1"/>
  <c r="P69" i="3"/>
  <c r="Q69" i="3" s="1"/>
  <c r="P71" i="3"/>
  <c r="Q71" i="3" s="1"/>
  <c r="P83" i="3"/>
  <c r="Q83" i="3" s="1"/>
  <c r="Y58" i="3"/>
  <c r="Z58" i="3" s="1"/>
  <c r="AA58" i="3" s="1"/>
  <c r="D22" i="4"/>
  <c r="B15" i="5" s="1"/>
  <c r="G15" i="5" s="1"/>
  <c r="D26" i="4"/>
  <c r="B19" i="5" s="1"/>
  <c r="G19" i="5" s="1"/>
  <c r="D20" i="4"/>
  <c r="B13" i="5" s="1"/>
  <c r="G13" i="5" s="1"/>
  <c r="P36" i="3"/>
  <c r="Q36" i="3" s="1"/>
  <c r="P63" i="3"/>
  <c r="P55" i="3"/>
  <c r="Q55" i="3" s="1"/>
  <c r="D31" i="4"/>
  <c r="B24" i="5" s="1"/>
  <c r="G24" i="5" s="1"/>
  <c r="P39" i="3"/>
  <c r="Q39" i="3" s="1"/>
  <c r="D23" i="4"/>
  <c r="B16" i="5" s="1"/>
  <c r="G16" i="5" s="1"/>
  <c r="P87" i="3"/>
  <c r="Q87" i="3" s="1"/>
  <c r="P91" i="3"/>
  <c r="Q91" i="3" s="1"/>
  <c r="P95" i="3"/>
  <c r="Q95" i="3" s="1"/>
  <c r="Y73" i="3"/>
  <c r="Z73" i="3" s="1"/>
  <c r="AA73" i="3" s="1"/>
  <c r="P75" i="3"/>
  <c r="Q75" i="3" s="1"/>
  <c r="Y82" i="3"/>
  <c r="Z82" i="3" s="1"/>
  <c r="AA82" i="3" s="1"/>
  <c r="R92" i="3"/>
  <c r="S92" i="3" s="1"/>
  <c r="Y92" i="3" s="1"/>
  <c r="Z92" i="3" s="1"/>
  <c r="AA92" i="3" s="1"/>
  <c r="P99" i="3"/>
  <c r="Q99" i="3" s="1"/>
  <c r="P67" i="3"/>
  <c r="Q67" i="3" s="1"/>
  <c r="P79" i="3"/>
  <c r="Q79" i="3" s="1"/>
  <c r="R97" i="3"/>
  <c r="S97" i="3" s="1"/>
  <c r="Y97" i="3" s="1"/>
  <c r="Z97" i="3" s="1"/>
  <c r="AA97" i="3" s="1"/>
  <c r="Q41" i="3"/>
  <c r="R41" i="3" s="1"/>
  <c r="S41" i="3" s="1"/>
  <c r="E18" i="5"/>
  <c r="D29" i="4"/>
  <c r="B22" i="5" s="1"/>
  <c r="G22" i="5" s="1"/>
  <c r="Y41" i="3"/>
  <c r="Z41" i="3" s="1"/>
  <c r="AA41" i="3" s="1"/>
  <c r="P49" i="3"/>
  <c r="Q49" i="3" s="1"/>
  <c r="R49" i="3" s="1"/>
  <c r="S49" i="3" s="1"/>
  <c r="Y49" i="3" s="1"/>
  <c r="Z49" i="3" s="1"/>
  <c r="AA49" i="3" s="1"/>
  <c r="D14" i="4"/>
  <c r="B7" i="5" s="1"/>
  <c r="G7" i="5" s="1"/>
  <c r="D21" i="4"/>
  <c r="B14" i="5" s="1"/>
  <c r="G14" i="5" s="1"/>
  <c r="D33" i="4"/>
  <c r="B26" i="5" s="1"/>
  <c r="G26" i="5" s="1"/>
  <c r="P40" i="3"/>
  <c r="Q40" i="3" s="1"/>
  <c r="R40" i="3" s="1"/>
  <c r="S40" i="3" s="1"/>
  <c r="Y40" i="3" s="1"/>
  <c r="D13" i="4"/>
  <c r="B6" i="5" s="1"/>
  <c r="G6" i="5" s="1"/>
  <c r="R52" i="3"/>
  <c r="S52" i="3" s="1"/>
  <c r="Y52" i="3" s="1"/>
  <c r="Z52" i="3" s="1"/>
  <c r="AA52" i="3" s="1"/>
  <c r="Q48" i="3"/>
  <c r="E25" i="5"/>
  <c r="Q37" i="3"/>
  <c r="E14" i="5"/>
  <c r="D32" i="4"/>
  <c r="B25" i="5" s="1"/>
  <c r="G25" i="5" s="1"/>
  <c r="D28" i="4"/>
  <c r="B21" i="5" s="1"/>
  <c r="G21" i="5" s="1"/>
  <c r="D24" i="4"/>
  <c r="B17" i="5" s="1"/>
  <c r="G17" i="5" s="1"/>
  <c r="P60" i="3"/>
  <c r="Q60" i="3" s="1"/>
  <c r="R60" i="3" s="1"/>
  <c r="S60" i="3" s="1"/>
  <c r="Y60" i="3" s="1"/>
  <c r="Z60" i="3" s="1"/>
  <c r="AA60" i="3" s="1"/>
  <c r="P44" i="3"/>
  <c r="R45" i="3"/>
  <c r="S45" i="3" s="1"/>
  <c r="E22" i="5"/>
  <c r="R59" i="3"/>
  <c r="S59" i="3" s="1"/>
  <c r="Y59" i="3" s="1"/>
  <c r="Z59" i="3" s="1"/>
  <c r="AA59" i="3" s="1"/>
  <c r="P35" i="3"/>
  <c r="Q35" i="3" s="1"/>
  <c r="R35" i="3" s="1"/>
  <c r="S35" i="3" s="1"/>
  <c r="J12" i="5" s="1"/>
  <c r="R61" i="3"/>
  <c r="S61" i="3" s="1"/>
  <c r="Y61" i="3" s="1"/>
  <c r="Z61" i="3" s="1"/>
  <c r="AA61" i="3" s="1"/>
  <c r="R51" i="3"/>
  <c r="S51" i="3" s="1"/>
  <c r="Y51" i="3" s="1"/>
  <c r="E9" i="5"/>
  <c r="E8" i="5"/>
  <c r="E10" i="5"/>
  <c r="E7" i="5"/>
  <c r="Q30" i="3"/>
  <c r="E11" i="5"/>
  <c r="Q34" i="3"/>
  <c r="E6" i="5"/>
  <c r="Q29" i="3"/>
  <c r="R33" i="3"/>
  <c r="S33" i="3" s="1"/>
  <c r="J10" i="5" s="1"/>
  <c r="R32" i="3"/>
  <c r="S32" i="3" s="1"/>
  <c r="Y32" i="3" s="1"/>
  <c r="AC32" i="3" s="1" a="1"/>
  <c r="AC32" i="3" s="1"/>
  <c r="AD32" i="3" s="1"/>
  <c r="R31" i="3"/>
  <c r="S31" i="3" s="1"/>
  <c r="J8" i="5" s="1"/>
  <c r="D18" i="4"/>
  <c r="B11" i="5" s="1"/>
  <c r="G11" i="5" s="1"/>
  <c r="D12" i="4"/>
  <c r="B5" i="5" s="1"/>
  <c r="G5" i="5" s="1"/>
  <c r="E5" i="5" l="1"/>
  <c r="AC322" i="3" a="1"/>
  <c r="AC322" i="3" s="1"/>
  <c r="AD322" i="3" s="1"/>
  <c r="AC308" i="3" a="1"/>
  <c r="AC308" i="3" s="1"/>
  <c r="AD308" i="3" s="1"/>
  <c r="J26" i="5"/>
  <c r="Z274" i="3"/>
  <c r="AA274" i="3" s="1"/>
  <c r="AC274" i="3" a="1"/>
  <c r="AC274" i="3" s="1"/>
  <c r="AD274" i="3" s="1"/>
  <c r="Z301" i="3"/>
  <c r="AA301" i="3" s="1"/>
  <c r="AC301" i="3" a="1"/>
  <c r="AC301" i="3" s="1"/>
  <c r="AD301" i="3" s="1"/>
  <c r="J17" i="5"/>
  <c r="AC256" i="3" a="1"/>
  <c r="AC256" i="3" s="1"/>
  <c r="AD256" i="3" s="1"/>
  <c r="AC245" i="3" a="1"/>
  <c r="AC245" i="3" s="1"/>
  <c r="AD245" i="3" s="1"/>
  <c r="AC302" i="3" a="1"/>
  <c r="AC302" i="3" s="1"/>
  <c r="AD302" i="3" s="1"/>
  <c r="AC246" i="3" a="1"/>
  <c r="AC246" i="3" s="1"/>
  <c r="AD246" i="3" s="1"/>
  <c r="S327" i="3"/>
  <c r="Y327" i="3" s="1"/>
  <c r="Z318" i="3"/>
  <c r="AA318" i="3" s="1"/>
  <c r="AC318" i="3" a="1"/>
  <c r="AC318" i="3" s="1"/>
  <c r="AD318" i="3" s="1"/>
  <c r="Z306" i="3"/>
  <c r="AA306" i="3" s="1"/>
  <c r="AC306" i="3" a="1"/>
  <c r="AC306" i="3" s="1"/>
  <c r="AD306" i="3" s="1"/>
  <c r="Z51" i="3"/>
  <c r="AA51" i="3" s="1"/>
  <c r="AC51" i="3" a="1"/>
  <c r="AC51" i="3" s="1"/>
  <c r="AD51" i="3" s="1"/>
  <c r="Z272" i="3"/>
  <c r="AA272" i="3" s="1"/>
  <c r="AC272" i="3" a="1"/>
  <c r="AC272" i="3" s="1"/>
  <c r="AD272" i="3" s="1"/>
  <c r="Z278" i="3"/>
  <c r="AA278" i="3" s="1"/>
  <c r="AC278" i="3" a="1"/>
  <c r="AC278" i="3" s="1"/>
  <c r="AD278" i="3" s="1"/>
  <c r="Z211" i="3"/>
  <c r="AA211" i="3" s="1"/>
  <c r="AC211" i="3" a="1"/>
  <c r="AC211" i="3" s="1"/>
  <c r="AD211" i="3" s="1"/>
  <c r="Z273" i="3"/>
  <c r="AA273" i="3" s="1"/>
  <c r="AC273" i="3" a="1"/>
  <c r="AC273" i="3" s="1"/>
  <c r="AD273" i="3" s="1"/>
  <c r="Z247" i="3"/>
  <c r="AA247" i="3" s="1"/>
  <c r="AC247" i="3" a="1"/>
  <c r="AC247" i="3" s="1"/>
  <c r="AD247" i="3" s="1"/>
  <c r="Z266" i="3"/>
  <c r="AA266" i="3" s="1"/>
  <c r="AC266" i="3" a="1"/>
  <c r="AC266" i="3" s="1"/>
  <c r="AD266" i="3" s="1"/>
  <c r="Z230" i="3"/>
  <c r="AA230" i="3" s="1"/>
  <c r="AC230" i="3" a="1"/>
  <c r="AC230" i="3" s="1"/>
  <c r="AD230" i="3" s="1"/>
  <c r="Z226" i="3"/>
  <c r="AA226" i="3" s="1"/>
  <c r="AC226" i="3" a="1"/>
  <c r="AC226" i="3" s="1"/>
  <c r="AD226" i="3" s="1"/>
  <c r="Z252" i="3"/>
  <c r="AA252" i="3" s="1"/>
  <c r="AC252" i="3" a="1"/>
  <c r="AC252" i="3" s="1"/>
  <c r="AD252" i="3" s="1"/>
  <c r="Z112" i="3"/>
  <c r="AA112" i="3" s="1"/>
  <c r="AC112" i="3" a="1"/>
  <c r="AC112" i="3" s="1"/>
  <c r="AD112" i="3" s="1"/>
  <c r="Z218" i="3"/>
  <c r="AA218" i="3" s="1"/>
  <c r="AC218" i="3" a="1"/>
  <c r="AC218" i="3" s="1"/>
  <c r="AD218" i="3" s="1"/>
  <c r="AC231" i="3" a="1"/>
  <c r="AC231" i="3" s="1"/>
  <c r="AD231" i="3" s="1"/>
  <c r="AC209" i="3" a="1"/>
  <c r="AC209" i="3" s="1"/>
  <c r="AD209" i="3" s="1"/>
  <c r="AC220" i="3" a="1"/>
  <c r="AC220" i="3" s="1"/>
  <c r="AD220" i="3" s="1"/>
  <c r="AC264" i="3" a="1"/>
  <c r="AC264" i="3" s="1"/>
  <c r="AD264" i="3" s="1"/>
  <c r="AC212" i="3" a="1"/>
  <c r="AC212" i="3" s="1"/>
  <c r="AD212" i="3" s="1"/>
  <c r="AC103" i="3" a="1"/>
  <c r="AC103" i="3" s="1"/>
  <c r="AD103" i="3" s="1"/>
  <c r="AC285" i="3" a="1"/>
  <c r="AC285" i="3" s="1"/>
  <c r="AD285" i="3" s="1"/>
  <c r="AC213" i="3" a="1"/>
  <c r="AC213" i="3" s="1"/>
  <c r="AD213" i="3" s="1"/>
  <c r="J9" i="5"/>
  <c r="R286" i="3"/>
  <c r="S286" i="3" s="1"/>
  <c r="Y286" i="3" s="1"/>
  <c r="Z286" i="3" s="1"/>
  <c r="AA286" i="3" s="1"/>
  <c r="R223" i="3"/>
  <c r="S223" i="3" s="1"/>
  <c r="Y223" i="3" s="1"/>
  <c r="Z223" i="3" s="1"/>
  <c r="AA223" i="3" s="1"/>
  <c r="AC287" i="3" a="1"/>
  <c r="AC287" i="3" s="1"/>
  <c r="AD287" i="3" s="1"/>
  <c r="AC263" i="3" a="1"/>
  <c r="AC263" i="3" s="1"/>
  <c r="AD263" i="3" s="1"/>
  <c r="AC222" i="3" a="1"/>
  <c r="AC222" i="3" s="1"/>
  <c r="AD222" i="3" s="1"/>
  <c r="R219" i="3"/>
  <c r="S219" i="3" s="1"/>
  <c r="Y219" i="3" s="1"/>
  <c r="Z219" i="3" s="1"/>
  <c r="AA219" i="3" s="1"/>
  <c r="AC217" i="3" a="1"/>
  <c r="AC217" i="3" s="1"/>
  <c r="AD217" i="3" s="1"/>
  <c r="AC270" i="3" a="1"/>
  <c r="AC270" i="3" s="1"/>
  <c r="AD270" i="3" s="1"/>
  <c r="AC28" i="3" a="1"/>
  <c r="AC28" i="3" s="1"/>
  <c r="AD28" i="3" s="1"/>
  <c r="AC239" i="3" a="1"/>
  <c r="AC239" i="3" s="1"/>
  <c r="AD239" i="3" s="1"/>
  <c r="R237" i="3"/>
  <c r="S237" i="3" s="1"/>
  <c r="Y237" i="3" s="1"/>
  <c r="Z237" i="3" s="1"/>
  <c r="AA237" i="3" s="1"/>
  <c r="AC94" i="3" a="1"/>
  <c r="AC94" i="3" s="1"/>
  <c r="AD94" i="3" s="1"/>
  <c r="R298" i="3"/>
  <c r="S298" i="3" s="1"/>
  <c r="Y298" i="3" s="1"/>
  <c r="Z298" i="3" s="1"/>
  <c r="AA298" i="3" s="1"/>
  <c r="AC262" i="3" a="1"/>
  <c r="AC262" i="3" s="1"/>
  <c r="AD262" i="3" s="1"/>
  <c r="AC108" i="3" a="1"/>
  <c r="AC108" i="3" s="1"/>
  <c r="AD108" i="3" s="1"/>
  <c r="AC240" i="3" a="1"/>
  <c r="AC240" i="3" s="1"/>
  <c r="AD240" i="3" s="1"/>
  <c r="AC216" i="3" a="1"/>
  <c r="AC216" i="3" s="1"/>
  <c r="AD216" i="3" s="1"/>
  <c r="AC290" i="3" a="1"/>
  <c r="AC290" i="3" s="1"/>
  <c r="AD290" i="3" s="1"/>
  <c r="Y43" i="3"/>
  <c r="Z43" i="3" s="1"/>
  <c r="AA43" i="3" s="1"/>
  <c r="R294" i="3"/>
  <c r="S294" i="3" s="1"/>
  <c r="Y294" i="3" s="1"/>
  <c r="Z294" i="3" s="1"/>
  <c r="AA294" i="3" s="1"/>
  <c r="AC232" i="3" a="1"/>
  <c r="AC232" i="3" s="1"/>
  <c r="AD232" i="3" s="1"/>
  <c r="R129" i="3"/>
  <c r="S129" i="3" s="1"/>
  <c r="Y129" i="3" s="1"/>
  <c r="Z129" i="3" s="1"/>
  <c r="AA129" i="3" s="1"/>
  <c r="AC268" i="3" a="1"/>
  <c r="AC268" i="3" s="1"/>
  <c r="AD268" i="3" s="1"/>
  <c r="AC88" i="3" a="1"/>
  <c r="AC88" i="3" s="1"/>
  <c r="AD88" i="3" s="1"/>
  <c r="AC254" i="3" a="1"/>
  <c r="AC254" i="3" s="1"/>
  <c r="AD254" i="3" s="1"/>
  <c r="R255" i="3"/>
  <c r="S255" i="3" s="1"/>
  <c r="Y255" i="3" s="1"/>
  <c r="Z255" i="3" s="1"/>
  <c r="AA255" i="3" s="1"/>
  <c r="AC279" i="3" a="1"/>
  <c r="AC279" i="3" s="1"/>
  <c r="AD279" i="3" s="1"/>
  <c r="AC97" i="3" a="1"/>
  <c r="AC97" i="3" s="1"/>
  <c r="AD97" i="3" s="1"/>
  <c r="AC249" i="3" a="1"/>
  <c r="AC249" i="3" s="1"/>
  <c r="AD249" i="3" s="1"/>
  <c r="AC224" i="3" a="1"/>
  <c r="AC224" i="3" s="1"/>
  <c r="AD224" i="3" s="1"/>
  <c r="AC214" i="3" a="1"/>
  <c r="AC214" i="3" s="1"/>
  <c r="AD214" i="3" s="1"/>
  <c r="AC98" i="3" a="1"/>
  <c r="AC98" i="3" s="1"/>
  <c r="AD98" i="3" s="1"/>
  <c r="R221" i="3"/>
  <c r="S221" i="3" s="1"/>
  <c r="Y221" i="3" s="1"/>
  <c r="Z221" i="3" s="1"/>
  <c r="AA221" i="3" s="1"/>
  <c r="R36" i="3"/>
  <c r="S36" i="3" s="1"/>
  <c r="R267" i="3"/>
  <c r="S267" i="3" s="1"/>
  <c r="Y267" i="3" s="1"/>
  <c r="Z267" i="3" s="1"/>
  <c r="AA267" i="3" s="1"/>
  <c r="Z326" i="3"/>
  <c r="AA326" i="3" s="1"/>
  <c r="AC326" i="3" a="1"/>
  <c r="AC326" i="3" s="1"/>
  <c r="AD326" i="3" s="1"/>
  <c r="AC324" i="3" a="1"/>
  <c r="AC324" i="3" s="1"/>
  <c r="AD324" i="3" s="1"/>
  <c r="R282" i="3"/>
  <c r="S282" i="3" s="1"/>
  <c r="Y282" i="3" s="1"/>
  <c r="Z282" i="3" s="1"/>
  <c r="AA282" i="3" s="1"/>
  <c r="Y33" i="3"/>
  <c r="AC33" i="3" s="1" a="1"/>
  <c r="AC33" i="3" s="1"/>
  <c r="AD33" i="3" s="1"/>
  <c r="AC64" i="3" a="1"/>
  <c r="AC64" i="3" s="1"/>
  <c r="AD64" i="3" s="1"/>
  <c r="AC125" i="3" a="1"/>
  <c r="AC125" i="3" s="1"/>
  <c r="AD125" i="3" s="1"/>
  <c r="AC310" i="3" a="1"/>
  <c r="AC310" i="3" s="1"/>
  <c r="AD310" i="3" s="1"/>
  <c r="R215" i="3"/>
  <c r="S215" i="3" s="1"/>
  <c r="Y215" i="3" s="1"/>
  <c r="Z215" i="3" s="1"/>
  <c r="AA215" i="3" s="1"/>
  <c r="AC253" i="3" a="1"/>
  <c r="AC253" i="3" s="1"/>
  <c r="AD253" i="3" s="1"/>
  <c r="AC228" i="3" a="1"/>
  <c r="AC228" i="3" s="1"/>
  <c r="AD228" i="3" s="1"/>
  <c r="AC241" i="3" a="1"/>
  <c r="AC241" i="3" s="1"/>
  <c r="AD241" i="3" s="1"/>
  <c r="AC238" i="3" a="1"/>
  <c r="AC238" i="3" s="1"/>
  <c r="AD238" i="3" s="1"/>
  <c r="Z292" i="3"/>
  <c r="AA292" i="3" s="1"/>
  <c r="AC289" i="3" a="1"/>
  <c r="AC289" i="3" s="1"/>
  <c r="AD289" i="3" s="1"/>
  <c r="AC281" i="3" a="1"/>
  <c r="AC281" i="3" s="1"/>
  <c r="AD281" i="3" s="1"/>
  <c r="R265" i="3"/>
  <c r="S265" i="3" s="1"/>
  <c r="Y265" i="3" s="1"/>
  <c r="Z265" i="3" s="1"/>
  <c r="AA265" i="3" s="1"/>
  <c r="AC244" i="3" a="1"/>
  <c r="AC244" i="3" s="1"/>
  <c r="AD244" i="3" s="1"/>
  <c r="AC251" i="3" a="1"/>
  <c r="AC251" i="3" s="1"/>
  <c r="AD251" i="3" s="1"/>
  <c r="AC118" i="3" a="1"/>
  <c r="AC118" i="3" s="1"/>
  <c r="AD118" i="3" s="1"/>
  <c r="AC312" i="3" a="1"/>
  <c r="AC312" i="3" s="1"/>
  <c r="AD312" i="3" s="1"/>
  <c r="AC271" i="3" a="1"/>
  <c r="AC271" i="3" s="1"/>
  <c r="AD271" i="3" s="1"/>
  <c r="AC227" i="3" a="1"/>
  <c r="AC227" i="3" s="1"/>
  <c r="AD227" i="3" s="1"/>
  <c r="AC233" i="3" a="1"/>
  <c r="AC233" i="3" s="1"/>
  <c r="AD233" i="3" s="1"/>
  <c r="AC104" i="3" a="1"/>
  <c r="AC104" i="3" s="1"/>
  <c r="AD104" i="3" s="1"/>
  <c r="R120" i="3"/>
  <c r="S120" i="3" s="1"/>
  <c r="Y120" i="3" s="1"/>
  <c r="Z120" i="3" s="1"/>
  <c r="AA120" i="3" s="1"/>
  <c r="AC320" i="3" a="1"/>
  <c r="AC320" i="3" s="1"/>
  <c r="AD320" i="3" s="1"/>
  <c r="AC295" i="3" a="1"/>
  <c r="AC295" i="3" s="1"/>
  <c r="AD295" i="3" s="1"/>
  <c r="AC236" i="3" a="1"/>
  <c r="AC236" i="3" s="1"/>
  <c r="AD236" i="3" s="1"/>
  <c r="AC259" i="3" a="1"/>
  <c r="AC259" i="3" s="1"/>
  <c r="AD259" i="3" s="1"/>
  <c r="AC235" i="3" a="1"/>
  <c r="AC235" i="3" s="1"/>
  <c r="AD235" i="3" s="1"/>
  <c r="R208" i="3"/>
  <c r="S208" i="3" s="1"/>
  <c r="Y208" i="3" s="1"/>
  <c r="Z208" i="3" s="1"/>
  <c r="AA208" i="3" s="1"/>
  <c r="R293" i="3"/>
  <c r="S293" i="3" s="1"/>
  <c r="Y293" i="3" s="1"/>
  <c r="Z293" i="3" s="1"/>
  <c r="AA293" i="3" s="1"/>
  <c r="R225" i="3"/>
  <c r="S225" i="3" s="1"/>
  <c r="Y225" i="3" s="1"/>
  <c r="Z225" i="3" s="1"/>
  <c r="AA225" i="3" s="1"/>
  <c r="AC229" i="3" a="1"/>
  <c r="AC229" i="3" s="1"/>
  <c r="AD229" i="3" s="1"/>
  <c r="AC76" i="3" a="1"/>
  <c r="AC76" i="3" s="1"/>
  <c r="AD76" i="3" s="1"/>
  <c r="AC316" i="3" a="1"/>
  <c r="AC316" i="3" s="1"/>
  <c r="AD316" i="3" s="1"/>
  <c r="R258" i="3"/>
  <c r="S258" i="3" s="1"/>
  <c r="Y258" i="3" s="1"/>
  <c r="Z258" i="3" s="1"/>
  <c r="AA258" i="3" s="1"/>
  <c r="AC243" i="3" a="1"/>
  <c r="AC243" i="3" s="1"/>
  <c r="AD243" i="3" s="1"/>
  <c r="R325" i="3"/>
  <c r="S325" i="3" s="1"/>
  <c r="Y325" i="3" s="1"/>
  <c r="Z325" i="3" s="1"/>
  <c r="AA325" i="3" s="1"/>
  <c r="AC100" i="3" a="1"/>
  <c r="AC100" i="3" s="1"/>
  <c r="AD100" i="3" s="1"/>
  <c r="AC113" i="3" a="1"/>
  <c r="AC113" i="3" s="1"/>
  <c r="AD113" i="3" s="1"/>
  <c r="AC130" i="3" a="1"/>
  <c r="AC130" i="3" s="1"/>
  <c r="AD130" i="3" s="1"/>
  <c r="AC297" i="3" a="1"/>
  <c r="AC297" i="3" s="1"/>
  <c r="AD297" i="3" s="1"/>
  <c r="R250" i="3"/>
  <c r="S250" i="3" s="1"/>
  <c r="Y250" i="3" s="1"/>
  <c r="Z250" i="3" s="1"/>
  <c r="AA250" i="3" s="1"/>
  <c r="AC242" i="3" a="1"/>
  <c r="AC242" i="3" s="1"/>
  <c r="AD242" i="3" s="1"/>
  <c r="AC234" i="3" a="1"/>
  <c r="AC234" i="3" s="1"/>
  <c r="AD234" i="3" s="1"/>
  <c r="R210" i="3"/>
  <c r="S210" i="3" s="1"/>
  <c r="Y210" i="3" s="1"/>
  <c r="Z210" i="3" s="1"/>
  <c r="AA210" i="3" s="1"/>
  <c r="J5" i="5"/>
  <c r="E20" i="5"/>
  <c r="AC304" i="3" a="1"/>
  <c r="AC304" i="3" s="1"/>
  <c r="AD304" i="3" s="1"/>
  <c r="AC269" i="3" a="1"/>
  <c r="AC269" i="3" s="1"/>
  <c r="AD269" i="3" s="1"/>
  <c r="AC261" i="3" a="1"/>
  <c r="AC261" i="3" s="1"/>
  <c r="AD261" i="3" s="1"/>
  <c r="AC248" i="3" a="1"/>
  <c r="AC248" i="3" s="1"/>
  <c r="AD248" i="3" s="1"/>
  <c r="AC277" i="3" a="1"/>
  <c r="AC277" i="3" s="1"/>
  <c r="AD277" i="3" s="1"/>
  <c r="AC257" i="3" a="1"/>
  <c r="AC257" i="3" s="1"/>
  <c r="AD257" i="3" s="1"/>
  <c r="Z300" i="3"/>
  <c r="AA300" i="3" s="1"/>
  <c r="AC300" i="3" a="1"/>
  <c r="AC300" i="3" s="1"/>
  <c r="AD300" i="3" s="1"/>
  <c r="R307" i="3"/>
  <c r="S307" i="3" s="1"/>
  <c r="Y307" i="3" s="1"/>
  <c r="Z307" i="3" s="1"/>
  <c r="AA307" i="3" s="1"/>
  <c r="AC284" i="3" a="1"/>
  <c r="AC284" i="3" s="1"/>
  <c r="AD284" i="3" s="1"/>
  <c r="R309" i="3"/>
  <c r="S309" i="3" s="1"/>
  <c r="Y309" i="3" s="1"/>
  <c r="Z309" i="3" s="1"/>
  <c r="AA309" i="3" s="1"/>
  <c r="R133" i="3"/>
  <c r="S133" i="3" s="1"/>
  <c r="Y133" i="3" s="1"/>
  <c r="Z133" i="3" s="1"/>
  <c r="AA133" i="3" s="1"/>
  <c r="Z296" i="3"/>
  <c r="AA296" i="3" s="1"/>
  <c r="AC296" i="3" a="1"/>
  <c r="AC296" i="3" s="1"/>
  <c r="AD296" i="3" s="1"/>
  <c r="Z280" i="3"/>
  <c r="AA280" i="3" s="1"/>
  <c r="AC280" i="3" a="1"/>
  <c r="AC280" i="3" s="1"/>
  <c r="AD280" i="3" s="1"/>
  <c r="AC292" i="3" a="1"/>
  <c r="AC292" i="3" s="1"/>
  <c r="AD292" i="3" s="1"/>
  <c r="AC291" i="3" a="1"/>
  <c r="AC291" i="3" s="1"/>
  <c r="AD291" i="3" s="1"/>
  <c r="R299" i="3"/>
  <c r="S299" i="3" s="1"/>
  <c r="Y299" i="3" s="1"/>
  <c r="Z299" i="3" s="1"/>
  <c r="AA299" i="3" s="1"/>
  <c r="R283" i="3"/>
  <c r="S283" i="3" s="1"/>
  <c r="Y283" i="3" s="1"/>
  <c r="Z283" i="3" s="1"/>
  <c r="AA283" i="3" s="1"/>
  <c r="R321" i="3"/>
  <c r="S321" i="3" s="1"/>
  <c r="Y321" i="3" s="1"/>
  <c r="Z321" i="3" s="1"/>
  <c r="AA321" i="3" s="1"/>
  <c r="R305" i="3"/>
  <c r="S305" i="3" s="1"/>
  <c r="Y305" i="3" s="1"/>
  <c r="Z305" i="3" s="1"/>
  <c r="AA305" i="3" s="1"/>
  <c r="R323" i="3"/>
  <c r="S323" i="3" s="1"/>
  <c r="Y323" i="3" s="1"/>
  <c r="Z323" i="3" s="1"/>
  <c r="AA323" i="3" s="1"/>
  <c r="AC101" i="3" a="1"/>
  <c r="AC101" i="3" s="1"/>
  <c r="AD101" i="3" s="1"/>
  <c r="Z276" i="3"/>
  <c r="AA276" i="3" s="1"/>
  <c r="AC276" i="3" a="1"/>
  <c r="AC276" i="3" s="1"/>
  <c r="AD276" i="3" s="1"/>
  <c r="R319" i="3"/>
  <c r="S319" i="3" s="1"/>
  <c r="Y319" i="3" s="1"/>
  <c r="Z319" i="3" s="1"/>
  <c r="AA319" i="3" s="1"/>
  <c r="R311" i="3"/>
  <c r="S311" i="3" s="1"/>
  <c r="Y311" i="3" s="1"/>
  <c r="Z311" i="3" s="1"/>
  <c r="AA311" i="3" s="1"/>
  <c r="R303" i="3"/>
  <c r="S303" i="3" s="1"/>
  <c r="Y303" i="3" s="1"/>
  <c r="Z303" i="3" s="1"/>
  <c r="AA303" i="3" s="1"/>
  <c r="R317" i="3"/>
  <c r="S317" i="3" s="1"/>
  <c r="Y317" i="3" s="1"/>
  <c r="Z317" i="3" s="1"/>
  <c r="AA317" i="3" s="1"/>
  <c r="R315" i="3"/>
  <c r="S315" i="3" s="1"/>
  <c r="Y315" i="3" s="1"/>
  <c r="Z315" i="3" s="1"/>
  <c r="AA315" i="3" s="1"/>
  <c r="AC53" i="3" a="1"/>
  <c r="AC53" i="3" s="1"/>
  <c r="AD53" i="3" s="1"/>
  <c r="AC275" i="3" a="1"/>
  <c r="AC275" i="3" s="1"/>
  <c r="AD275" i="3" s="1"/>
  <c r="R313" i="3"/>
  <c r="S313" i="3" s="1"/>
  <c r="Y313" i="3" s="1"/>
  <c r="Z313" i="3" s="1"/>
  <c r="AA313" i="3" s="1"/>
  <c r="AC288" i="3" a="1"/>
  <c r="AC288" i="3" s="1"/>
  <c r="AD288" i="3" s="1"/>
  <c r="R201" i="3"/>
  <c r="S201" i="3" s="1"/>
  <c r="Y201" i="3" s="1"/>
  <c r="Z201" i="3" s="1"/>
  <c r="AA201" i="3" s="1"/>
  <c r="R179" i="3"/>
  <c r="S179" i="3" s="1"/>
  <c r="Y179" i="3" s="1"/>
  <c r="Z179" i="3" s="1"/>
  <c r="AA179" i="3" s="1"/>
  <c r="R167" i="3"/>
  <c r="S167" i="3" s="1"/>
  <c r="Y167" i="3" s="1"/>
  <c r="Z167" i="3" s="1"/>
  <c r="AA167" i="3" s="1"/>
  <c r="R159" i="3"/>
  <c r="S159" i="3" s="1"/>
  <c r="Y159" i="3" s="1"/>
  <c r="Z159" i="3" s="1"/>
  <c r="AA159" i="3" s="1"/>
  <c r="R158" i="3"/>
  <c r="S158" i="3" s="1"/>
  <c r="Y158" i="3" s="1"/>
  <c r="Z158" i="3" s="1"/>
  <c r="AA158" i="3" s="1"/>
  <c r="R146" i="3"/>
  <c r="S146" i="3" s="1"/>
  <c r="Y146" i="3" s="1"/>
  <c r="Z146" i="3" s="1"/>
  <c r="AA146" i="3" s="1"/>
  <c r="R138" i="3"/>
  <c r="S138" i="3" s="1"/>
  <c r="Y138" i="3" s="1"/>
  <c r="Z138" i="3" s="1"/>
  <c r="AA138" i="3" s="1"/>
  <c r="AC65" i="3" a="1"/>
  <c r="AC65" i="3" s="1"/>
  <c r="AD65" i="3" s="1"/>
  <c r="R176" i="3"/>
  <c r="S176" i="3" s="1"/>
  <c r="Y176" i="3" s="1"/>
  <c r="Z176" i="3" s="1"/>
  <c r="AA176" i="3" s="1"/>
  <c r="R172" i="3"/>
  <c r="S172" i="3" s="1"/>
  <c r="Y172" i="3" s="1"/>
  <c r="Z172" i="3" s="1"/>
  <c r="AA172" i="3" s="1"/>
  <c r="R168" i="3"/>
  <c r="S168" i="3" s="1"/>
  <c r="Y168" i="3" s="1"/>
  <c r="Z168" i="3" s="1"/>
  <c r="AA168" i="3" s="1"/>
  <c r="R164" i="3"/>
  <c r="S164" i="3" s="1"/>
  <c r="Y164" i="3" s="1"/>
  <c r="Z164" i="3" s="1"/>
  <c r="AA164" i="3" s="1"/>
  <c r="R160" i="3"/>
  <c r="S160" i="3" s="1"/>
  <c r="Y160" i="3" s="1"/>
  <c r="Z160" i="3" s="1"/>
  <c r="AA160" i="3" s="1"/>
  <c r="R202" i="3"/>
  <c r="S202" i="3" s="1"/>
  <c r="Y202" i="3" s="1"/>
  <c r="Z202" i="3" s="1"/>
  <c r="AA202" i="3" s="1"/>
  <c r="R194" i="3"/>
  <c r="S194" i="3" s="1"/>
  <c r="Y194" i="3" s="1"/>
  <c r="Z194" i="3" s="1"/>
  <c r="AA194" i="3" s="1"/>
  <c r="R186" i="3"/>
  <c r="S186" i="3" s="1"/>
  <c r="Y186" i="3" s="1"/>
  <c r="Z186" i="3" s="1"/>
  <c r="AA186" i="3" s="1"/>
  <c r="R207" i="3"/>
  <c r="S207" i="3" s="1"/>
  <c r="Y207" i="3" s="1"/>
  <c r="Z207" i="3" s="1"/>
  <c r="AA207" i="3" s="1"/>
  <c r="R199" i="3"/>
  <c r="S199" i="3" s="1"/>
  <c r="Y199" i="3" s="1"/>
  <c r="Z199" i="3" s="1"/>
  <c r="AA199" i="3" s="1"/>
  <c r="R191" i="3"/>
  <c r="S191" i="3" s="1"/>
  <c r="Y191" i="3" s="1"/>
  <c r="Z191" i="3" s="1"/>
  <c r="AA191" i="3" s="1"/>
  <c r="R183" i="3"/>
  <c r="S183" i="3" s="1"/>
  <c r="Y183" i="3" s="1"/>
  <c r="Z183" i="3" s="1"/>
  <c r="AA183" i="3" s="1"/>
  <c r="AC183" i="3" a="1"/>
  <c r="AC183" i="3" s="1"/>
  <c r="AD183" i="3" s="1"/>
  <c r="AC155" i="3" a="1"/>
  <c r="AC155" i="3" s="1"/>
  <c r="AD155" i="3" s="1"/>
  <c r="R155" i="3"/>
  <c r="S155" i="3" s="1"/>
  <c r="Y155" i="3" s="1"/>
  <c r="Z155" i="3" s="1"/>
  <c r="AA155" i="3" s="1"/>
  <c r="R151" i="3"/>
  <c r="S151" i="3" s="1"/>
  <c r="Y151" i="3" s="1"/>
  <c r="Z151" i="3" s="1"/>
  <c r="AA151" i="3" s="1"/>
  <c r="R147" i="3"/>
  <c r="S147" i="3" s="1"/>
  <c r="Y147" i="3" s="1"/>
  <c r="Z147" i="3" s="1"/>
  <c r="AA147" i="3" s="1"/>
  <c r="R143" i="3"/>
  <c r="S143" i="3" s="1"/>
  <c r="Y143" i="3" s="1"/>
  <c r="Z143" i="3" s="1"/>
  <c r="AA143" i="3" s="1"/>
  <c r="R139" i="3"/>
  <c r="S139" i="3" s="1"/>
  <c r="Y139" i="3" s="1"/>
  <c r="Z139" i="3" s="1"/>
  <c r="AA139" i="3" s="1"/>
  <c r="R200" i="3"/>
  <c r="S200" i="3" s="1"/>
  <c r="Y200" i="3" s="1"/>
  <c r="Z200" i="3" s="1"/>
  <c r="AA200" i="3" s="1"/>
  <c r="R188" i="3"/>
  <c r="S188" i="3" s="1"/>
  <c r="Y188" i="3" s="1"/>
  <c r="Z188" i="3" s="1"/>
  <c r="AA188" i="3" s="1"/>
  <c r="R193" i="3"/>
  <c r="S193" i="3" s="1"/>
  <c r="Y193" i="3" s="1"/>
  <c r="Z193" i="3" s="1"/>
  <c r="AA193" i="3" s="1"/>
  <c r="AC175" i="3" a="1"/>
  <c r="AC175" i="3" s="1"/>
  <c r="AD175" i="3" s="1"/>
  <c r="R175" i="3"/>
  <c r="S175" i="3" s="1"/>
  <c r="Y175" i="3" s="1"/>
  <c r="Z175" i="3" s="1"/>
  <c r="AA175" i="3" s="1"/>
  <c r="R163" i="3"/>
  <c r="S163" i="3" s="1"/>
  <c r="Y163" i="3" s="1"/>
  <c r="Z163" i="3" s="1"/>
  <c r="AA163" i="3" s="1"/>
  <c r="R196" i="3"/>
  <c r="S196" i="3" s="1"/>
  <c r="Y196" i="3" s="1"/>
  <c r="Z196" i="3" s="1"/>
  <c r="AA196" i="3" s="1"/>
  <c r="R150" i="3"/>
  <c r="S150" i="3" s="1"/>
  <c r="Y150" i="3" s="1"/>
  <c r="Z150" i="3" s="1"/>
  <c r="AA150" i="3" s="1"/>
  <c r="R142" i="3"/>
  <c r="S142" i="3" s="1"/>
  <c r="Y142" i="3" s="1"/>
  <c r="Z142" i="3" s="1"/>
  <c r="AA142" i="3" s="1"/>
  <c r="AC93" i="3" a="1"/>
  <c r="AC93" i="3" s="1"/>
  <c r="AD93" i="3" s="1"/>
  <c r="R89" i="3"/>
  <c r="S89" i="3" s="1"/>
  <c r="Y89" i="3" s="1"/>
  <c r="Z89" i="3" s="1"/>
  <c r="AA89" i="3" s="1"/>
  <c r="R178" i="3"/>
  <c r="S178" i="3" s="1"/>
  <c r="Y178" i="3" s="1"/>
  <c r="Z178" i="3" s="1"/>
  <c r="AA178" i="3" s="1"/>
  <c r="R174" i="3"/>
  <c r="S174" i="3" s="1"/>
  <c r="Y174" i="3" s="1"/>
  <c r="Z174" i="3" s="1"/>
  <c r="AA174" i="3" s="1"/>
  <c r="R170" i="3"/>
  <c r="S170" i="3" s="1"/>
  <c r="Y170" i="3" s="1"/>
  <c r="Z170" i="3" s="1"/>
  <c r="AA170" i="3" s="1"/>
  <c r="AC166" i="3" a="1"/>
  <c r="AC166" i="3" s="1"/>
  <c r="AD166" i="3" s="1"/>
  <c r="R166" i="3"/>
  <c r="S166" i="3" s="1"/>
  <c r="Y166" i="3" s="1"/>
  <c r="Z166" i="3" s="1"/>
  <c r="AA166" i="3" s="1"/>
  <c r="R162" i="3"/>
  <c r="S162" i="3" s="1"/>
  <c r="Y162" i="3" s="1"/>
  <c r="Z162" i="3" s="1"/>
  <c r="AA162" i="3" s="1"/>
  <c r="R206" i="3"/>
  <c r="S206" i="3" s="1"/>
  <c r="Y206" i="3" s="1"/>
  <c r="Z206" i="3" s="1"/>
  <c r="AA206" i="3" s="1"/>
  <c r="R198" i="3"/>
  <c r="S198" i="3" s="1"/>
  <c r="Y198" i="3" s="1"/>
  <c r="Z198" i="3" s="1"/>
  <c r="AA198" i="3" s="1"/>
  <c r="R190" i="3"/>
  <c r="S190" i="3" s="1"/>
  <c r="Y190" i="3" s="1"/>
  <c r="Z190" i="3" s="1"/>
  <c r="AA190" i="3" s="1"/>
  <c r="R182" i="3"/>
  <c r="S182" i="3" s="1"/>
  <c r="Y182" i="3" s="1"/>
  <c r="Z182" i="3" s="1"/>
  <c r="AA182" i="3" s="1"/>
  <c r="R203" i="3"/>
  <c r="S203" i="3" s="1"/>
  <c r="Y203" i="3" s="1"/>
  <c r="Z203" i="3" s="1"/>
  <c r="AA203" i="3" s="1"/>
  <c r="AC203" i="3" a="1"/>
  <c r="AC203" i="3" s="1"/>
  <c r="AD203" i="3" s="1"/>
  <c r="R195" i="3"/>
  <c r="S195" i="3" s="1"/>
  <c r="Y195" i="3" s="1"/>
  <c r="Z195" i="3" s="1"/>
  <c r="AA195" i="3" s="1"/>
  <c r="R187" i="3"/>
  <c r="S187" i="3" s="1"/>
  <c r="Y187" i="3" s="1"/>
  <c r="Z187" i="3" s="1"/>
  <c r="AA187" i="3" s="1"/>
  <c r="R153" i="3"/>
  <c r="S153" i="3" s="1"/>
  <c r="Y153" i="3" s="1"/>
  <c r="Z153" i="3" s="1"/>
  <c r="AA153" i="3" s="1"/>
  <c r="R149" i="3"/>
  <c r="S149" i="3" s="1"/>
  <c r="Y149" i="3" s="1"/>
  <c r="Z149" i="3" s="1"/>
  <c r="AA149" i="3" s="1"/>
  <c r="R145" i="3"/>
  <c r="S145" i="3" s="1"/>
  <c r="Y145" i="3" s="1"/>
  <c r="Z145" i="3" s="1"/>
  <c r="AA145" i="3" s="1"/>
  <c r="R141" i="3"/>
  <c r="S141" i="3" s="1"/>
  <c r="Y141" i="3" s="1"/>
  <c r="Z141" i="3" s="1"/>
  <c r="AA141" i="3" s="1"/>
  <c r="R137" i="3"/>
  <c r="S137" i="3" s="1"/>
  <c r="Y137" i="3" s="1"/>
  <c r="Z137" i="3" s="1"/>
  <c r="AA137" i="3" s="1"/>
  <c r="R157" i="3"/>
  <c r="S157" i="3" s="1"/>
  <c r="Y157" i="3" s="1"/>
  <c r="Z157" i="3" s="1"/>
  <c r="AA157" i="3" s="1"/>
  <c r="R192" i="3"/>
  <c r="S192" i="3" s="1"/>
  <c r="Y192" i="3" s="1"/>
  <c r="Z192" i="3" s="1"/>
  <c r="AA192" i="3" s="1"/>
  <c r="R180" i="3"/>
  <c r="S180" i="3" s="1"/>
  <c r="Y180" i="3" s="1"/>
  <c r="Z180" i="3" s="1"/>
  <c r="AA180" i="3" s="1"/>
  <c r="R185" i="3"/>
  <c r="S185" i="3" s="1"/>
  <c r="Y185" i="3" s="1"/>
  <c r="Z185" i="3" s="1"/>
  <c r="AA185" i="3" s="1"/>
  <c r="R171" i="3"/>
  <c r="S171" i="3" s="1"/>
  <c r="Y171" i="3" s="1"/>
  <c r="Z171" i="3" s="1"/>
  <c r="AA171" i="3" s="1"/>
  <c r="R154" i="3"/>
  <c r="S154" i="3" s="1"/>
  <c r="Y154" i="3" s="1"/>
  <c r="Z154" i="3" s="1"/>
  <c r="AA154" i="3" s="1"/>
  <c r="R57" i="3"/>
  <c r="S57" i="3" s="1"/>
  <c r="Y57" i="3" s="1"/>
  <c r="Z57" i="3" s="1"/>
  <c r="AA57" i="3" s="1"/>
  <c r="R106" i="3"/>
  <c r="S106" i="3" s="1"/>
  <c r="Y106" i="3" s="1"/>
  <c r="Z106" i="3" s="1"/>
  <c r="AA106" i="3" s="1"/>
  <c r="R205" i="3"/>
  <c r="S205" i="3" s="1"/>
  <c r="Y205" i="3" s="1"/>
  <c r="Z205" i="3" s="1"/>
  <c r="AA205" i="3" s="1"/>
  <c r="R197" i="3"/>
  <c r="S197" i="3" s="1"/>
  <c r="Y197" i="3" s="1"/>
  <c r="Z197" i="3" s="1"/>
  <c r="AA197" i="3" s="1"/>
  <c r="AC197" i="3" a="1"/>
  <c r="AC197" i="3" s="1"/>
  <c r="AD197" i="3" s="1"/>
  <c r="R189" i="3"/>
  <c r="S189" i="3" s="1"/>
  <c r="Y189" i="3" s="1"/>
  <c r="Z189" i="3" s="1"/>
  <c r="AA189" i="3" s="1"/>
  <c r="R181" i="3"/>
  <c r="S181" i="3" s="1"/>
  <c r="Y181" i="3" s="1"/>
  <c r="Z181" i="3" s="1"/>
  <c r="AA181" i="3" s="1"/>
  <c r="R177" i="3"/>
  <c r="S177" i="3" s="1"/>
  <c r="Y177" i="3" s="1"/>
  <c r="Z177" i="3" s="1"/>
  <c r="AA177" i="3" s="1"/>
  <c r="R173" i="3"/>
  <c r="S173" i="3" s="1"/>
  <c r="Y173" i="3" s="1"/>
  <c r="Z173" i="3" s="1"/>
  <c r="AA173" i="3" s="1"/>
  <c r="R169" i="3"/>
  <c r="S169" i="3" s="1"/>
  <c r="Y169" i="3" s="1"/>
  <c r="Z169" i="3" s="1"/>
  <c r="AA169" i="3" s="1"/>
  <c r="R165" i="3"/>
  <c r="S165" i="3" s="1"/>
  <c r="Y165" i="3" s="1"/>
  <c r="Z165" i="3" s="1"/>
  <c r="AA165" i="3" s="1"/>
  <c r="R161" i="3"/>
  <c r="S161" i="3" s="1"/>
  <c r="Y161" i="3" s="1"/>
  <c r="Z161" i="3" s="1"/>
  <c r="AA161" i="3" s="1"/>
  <c r="R204" i="3"/>
  <c r="S204" i="3" s="1"/>
  <c r="Y204" i="3" s="1"/>
  <c r="Z204" i="3" s="1"/>
  <c r="AA204" i="3" s="1"/>
  <c r="AC204" i="3" a="1"/>
  <c r="AC204" i="3" s="1"/>
  <c r="AD204" i="3" s="1"/>
  <c r="R184" i="3"/>
  <c r="S184" i="3" s="1"/>
  <c r="Y184" i="3" s="1"/>
  <c r="Z184" i="3" s="1"/>
  <c r="AA184" i="3" s="1"/>
  <c r="R156" i="3"/>
  <c r="S156" i="3" s="1"/>
  <c r="Y156" i="3" s="1"/>
  <c r="Z156" i="3" s="1"/>
  <c r="AA156" i="3" s="1"/>
  <c r="R152" i="3"/>
  <c r="S152" i="3" s="1"/>
  <c r="Y152" i="3" s="1"/>
  <c r="Z152" i="3" s="1"/>
  <c r="AA152" i="3" s="1"/>
  <c r="R148" i="3"/>
  <c r="S148" i="3" s="1"/>
  <c r="Y148" i="3" s="1"/>
  <c r="Z148" i="3" s="1"/>
  <c r="AA148" i="3" s="1"/>
  <c r="R144" i="3"/>
  <c r="S144" i="3" s="1"/>
  <c r="Y144" i="3" s="1"/>
  <c r="Z144" i="3" s="1"/>
  <c r="AA144" i="3" s="1"/>
  <c r="R140" i="3"/>
  <c r="S140" i="3" s="1"/>
  <c r="Y140" i="3" s="1"/>
  <c r="Z140" i="3" s="1"/>
  <c r="AA140" i="3" s="1"/>
  <c r="R136" i="3"/>
  <c r="S136" i="3" s="1"/>
  <c r="Y136" i="3" s="1"/>
  <c r="Z136" i="3" s="1"/>
  <c r="AA136" i="3" s="1"/>
  <c r="AC134" i="3" a="1"/>
  <c r="AC134" i="3" s="1"/>
  <c r="AD134" i="3" s="1"/>
  <c r="R109" i="3"/>
  <c r="S109" i="3" s="1"/>
  <c r="Y109" i="3" s="1"/>
  <c r="Z109" i="3" s="1"/>
  <c r="AA109" i="3" s="1"/>
  <c r="R132" i="3"/>
  <c r="S132" i="3" s="1"/>
  <c r="Y132" i="3" s="1"/>
  <c r="Z132" i="3" s="1"/>
  <c r="AA132" i="3" s="1"/>
  <c r="AC42" i="3" a="1"/>
  <c r="AC42" i="3" s="1"/>
  <c r="AD42" i="3" s="1"/>
  <c r="R70" i="3"/>
  <c r="S70" i="3" s="1"/>
  <c r="Y70" i="3" s="1"/>
  <c r="Z70" i="3" s="1"/>
  <c r="AA70" i="3" s="1"/>
  <c r="AC90" i="3" a="1"/>
  <c r="AC90" i="3" s="1"/>
  <c r="AD90" i="3" s="1"/>
  <c r="AC72" i="3" a="1"/>
  <c r="AC72" i="3" s="1"/>
  <c r="AD72" i="3" s="1"/>
  <c r="R124" i="3"/>
  <c r="S124" i="3" s="1"/>
  <c r="Y124" i="3" s="1"/>
  <c r="Z124" i="3" s="1"/>
  <c r="AA124" i="3" s="1"/>
  <c r="AC116" i="3" a="1"/>
  <c r="AC116" i="3" s="1"/>
  <c r="AD116" i="3" s="1"/>
  <c r="AC59" i="3" a="1"/>
  <c r="AC59" i="3" s="1"/>
  <c r="AD59" i="3" s="1"/>
  <c r="AC78" i="3" a="1"/>
  <c r="AC78" i="3" s="1"/>
  <c r="AD78" i="3" s="1"/>
  <c r="AC122" i="3" a="1"/>
  <c r="AC122" i="3" s="1"/>
  <c r="AD122" i="3" s="1"/>
  <c r="AC126" i="3" a="1"/>
  <c r="AC126" i="3" s="1"/>
  <c r="AD126" i="3" s="1"/>
  <c r="R128" i="3"/>
  <c r="S128" i="3" s="1"/>
  <c r="Y128" i="3" s="1"/>
  <c r="Z128" i="3" s="1"/>
  <c r="AA128" i="3" s="1"/>
  <c r="R127" i="3"/>
  <c r="S127" i="3" s="1"/>
  <c r="Y127" i="3" s="1"/>
  <c r="Z127" i="3" s="1"/>
  <c r="AA127" i="3" s="1"/>
  <c r="AC127" i="3" a="1"/>
  <c r="AC127" i="3" s="1"/>
  <c r="AD127" i="3" s="1"/>
  <c r="R111" i="3"/>
  <c r="S111" i="3" s="1"/>
  <c r="Y111" i="3" s="1"/>
  <c r="Z111" i="3" s="1"/>
  <c r="AA111" i="3" s="1"/>
  <c r="AC85" i="3" a="1"/>
  <c r="AC85" i="3" s="1"/>
  <c r="AD85" i="3" s="1"/>
  <c r="AC68" i="3" a="1"/>
  <c r="AC68" i="3" s="1"/>
  <c r="AD68" i="3" s="1"/>
  <c r="Z114" i="3"/>
  <c r="AA114" i="3" s="1"/>
  <c r="AC114" i="3" a="1"/>
  <c r="AC114" i="3" s="1"/>
  <c r="AD114" i="3" s="1"/>
  <c r="R102" i="3"/>
  <c r="S102" i="3" s="1"/>
  <c r="Y102" i="3" s="1"/>
  <c r="Z102" i="3" s="1"/>
  <c r="AA102" i="3" s="1"/>
  <c r="AC121" i="3" a="1"/>
  <c r="AC121" i="3" s="1"/>
  <c r="AD121" i="3" s="1"/>
  <c r="AC117" i="3" a="1"/>
  <c r="AC117" i="3" s="1"/>
  <c r="AD117" i="3" s="1"/>
  <c r="R47" i="3"/>
  <c r="S47" i="3" s="1"/>
  <c r="Y47" i="3" s="1"/>
  <c r="Z47" i="3" s="1"/>
  <c r="AA47" i="3" s="1"/>
  <c r="AC56" i="3" a="1"/>
  <c r="AC56" i="3" s="1"/>
  <c r="AD56" i="3" s="1"/>
  <c r="AC49" i="3" a="1"/>
  <c r="AC49" i="3" s="1"/>
  <c r="AD49" i="3" s="1"/>
  <c r="R84" i="3"/>
  <c r="S84" i="3" s="1"/>
  <c r="Y84" i="3" s="1"/>
  <c r="Z84" i="3" s="1"/>
  <c r="AA84" i="3" s="1"/>
  <c r="R115" i="3"/>
  <c r="S115" i="3" s="1"/>
  <c r="Y115" i="3" s="1"/>
  <c r="Z115" i="3" s="1"/>
  <c r="AA115" i="3" s="1"/>
  <c r="R123" i="3"/>
  <c r="S123" i="3" s="1"/>
  <c r="Y123" i="3" s="1"/>
  <c r="Z123" i="3" s="1"/>
  <c r="AA123" i="3" s="1"/>
  <c r="R135" i="3"/>
  <c r="S135" i="3" s="1"/>
  <c r="Y135" i="3" s="1"/>
  <c r="Z135" i="3" s="1"/>
  <c r="AA135" i="3" s="1"/>
  <c r="AC135" i="3" a="1"/>
  <c r="AC135" i="3" s="1"/>
  <c r="AD135" i="3" s="1"/>
  <c r="R131" i="3"/>
  <c r="S131" i="3" s="1"/>
  <c r="Y131" i="3" s="1"/>
  <c r="Z131" i="3" s="1"/>
  <c r="AA131" i="3" s="1"/>
  <c r="R107" i="3"/>
  <c r="S107" i="3" s="1"/>
  <c r="Y107" i="3" s="1"/>
  <c r="Z107" i="3" s="1"/>
  <c r="AA107" i="3" s="1"/>
  <c r="R119" i="3"/>
  <c r="S119" i="3" s="1"/>
  <c r="Y119" i="3" s="1"/>
  <c r="Z119" i="3" s="1"/>
  <c r="AA119" i="3" s="1"/>
  <c r="AC105" i="3" a="1"/>
  <c r="AC105" i="3" s="1"/>
  <c r="AD105" i="3" s="1"/>
  <c r="R110" i="3"/>
  <c r="S110" i="3" s="1"/>
  <c r="Y110" i="3" s="1"/>
  <c r="Z110" i="3" s="1"/>
  <c r="AA110" i="3" s="1"/>
  <c r="AC54" i="3" a="1"/>
  <c r="AC54" i="3" s="1"/>
  <c r="AD54" i="3" s="1"/>
  <c r="AC62" i="3" a="1"/>
  <c r="AC62" i="3" s="1"/>
  <c r="AD62" i="3" s="1"/>
  <c r="AC86" i="3" a="1"/>
  <c r="AC86" i="3" s="1"/>
  <c r="AD86" i="3" s="1"/>
  <c r="AC80" i="3" a="1"/>
  <c r="AC80" i="3" s="1"/>
  <c r="AD80" i="3" s="1"/>
  <c r="E13" i="5"/>
  <c r="AC77" i="3" a="1"/>
  <c r="AC77" i="3" s="1"/>
  <c r="AD77" i="3" s="1"/>
  <c r="AC96" i="3" a="1"/>
  <c r="AC96" i="3" s="1"/>
  <c r="AD96" i="3" s="1"/>
  <c r="J19" i="5"/>
  <c r="Y31" i="3"/>
  <c r="Z31" i="3" s="1"/>
  <c r="AA31" i="3" s="1"/>
  <c r="E16" i="5"/>
  <c r="AC92" i="3" a="1"/>
  <c r="AC92" i="3" s="1"/>
  <c r="AD92" i="3" s="1"/>
  <c r="R39" i="3"/>
  <c r="S39" i="3" s="1"/>
  <c r="Y39" i="3" s="1"/>
  <c r="Z39" i="3" s="1"/>
  <c r="AA39" i="3" s="1"/>
  <c r="AC73" i="3" a="1"/>
  <c r="AC73" i="3" s="1"/>
  <c r="AD73" i="3" s="1"/>
  <c r="J18" i="5"/>
  <c r="R79" i="3"/>
  <c r="S79" i="3" s="1"/>
  <c r="Y79" i="3" s="1"/>
  <c r="Z79" i="3" s="1"/>
  <c r="AA79" i="3" s="1"/>
  <c r="R95" i="3"/>
  <c r="S95" i="3" s="1"/>
  <c r="Y95" i="3" s="1"/>
  <c r="Z95" i="3" s="1"/>
  <c r="AA95" i="3" s="1"/>
  <c r="R87" i="3"/>
  <c r="S87" i="3" s="1"/>
  <c r="Y87" i="3" s="1"/>
  <c r="Z87" i="3" s="1"/>
  <c r="AA87" i="3" s="1"/>
  <c r="R69" i="3"/>
  <c r="S69" i="3" s="1"/>
  <c r="Y69" i="3" s="1"/>
  <c r="Z69" i="3" s="1"/>
  <c r="AA69" i="3" s="1"/>
  <c r="Q38" i="3"/>
  <c r="E15" i="5"/>
  <c r="Q46" i="3"/>
  <c r="R46" i="3" s="1"/>
  <c r="S46" i="3" s="1"/>
  <c r="Y46" i="3" s="1"/>
  <c r="Z46" i="3" s="1"/>
  <c r="AA46" i="3" s="1"/>
  <c r="E23" i="5"/>
  <c r="Q50" i="3"/>
  <c r="R50" i="3" s="1"/>
  <c r="S50" i="3" s="1"/>
  <c r="Y50" i="3" s="1"/>
  <c r="Z50" i="3" s="1"/>
  <c r="AA50" i="3" s="1"/>
  <c r="E27" i="5"/>
  <c r="AC61" i="3" a="1"/>
  <c r="AC61" i="3" s="1"/>
  <c r="AD61" i="3" s="1"/>
  <c r="AC58" i="3" a="1"/>
  <c r="AC58" i="3" s="1"/>
  <c r="AD58" i="3" s="1"/>
  <c r="R55" i="3"/>
  <c r="S55" i="3" s="1"/>
  <c r="Y55" i="3" s="1"/>
  <c r="Z55" i="3" s="1"/>
  <c r="AA55" i="3" s="1"/>
  <c r="R75" i="3"/>
  <c r="S75" i="3" s="1"/>
  <c r="Y75" i="3" s="1"/>
  <c r="Z75" i="3" s="1"/>
  <c r="AA75" i="3" s="1"/>
  <c r="Q63" i="3"/>
  <c r="E28" i="5"/>
  <c r="R71" i="3"/>
  <c r="S71" i="3" s="1"/>
  <c r="Y71" i="3" s="1"/>
  <c r="Z71" i="3" s="1"/>
  <c r="AA71" i="3" s="1"/>
  <c r="R66" i="3"/>
  <c r="S66" i="3" s="1"/>
  <c r="Y66" i="3" s="1"/>
  <c r="Z66" i="3" s="1"/>
  <c r="AA66" i="3" s="1"/>
  <c r="R81" i="3"/>
  <c r="S81" i="3" s="1"/>
  <c r="Y81" i="3" s="1"/>
  <c r="Z81" i="3" s="1"/>
  <c r="AA81" i="3" s="1"/>
  <c r="R74" i="3"/>
  <c r="S74" i="3" s="1"/>
  <c r="Y74" i="3" s="1"/>
  <c r="Z74" i="3" s="1"/>
  <c r="AA74" i="3" s="1"/>
  <c r="R99" i="3"/>
  <c r="S99" i="3" s="1"/>
  <c r="Y99" i="3" s="1"/>
  <c r="Z99" i="3" s="1"/>
  <c r="AA99" i="3" s="1"/>
  <c r="R67" i="3"/>
  <c r="S67" i="3" s="1"/>
  <c r="Y67" i="3" s="1"/>
  <c r="Z67" i="3" s="1"/>
  <c r="AA67" i="3" s="1"/>
  <c r="R91" i="3"/>
  <c r="S91" i="3" s="1"/>
  <c r="Y91" i="3" s="1"/>
  <c r="Z91" i="3" s="1"/>
  <c r="AA91" i="3" s="1"/>
  <c r="R83" i="3"/>
  <c r="S83" i="3" s="1"/>
  <c r="Y83" i="3" s="1"/>
  <c r="Z83" i="3" s="1"/>
  <c r="AA83" i="3" s="1"/>
  <c r="AC82" i="3" a="1"/>
  <c r="AC82" i="3" s="1"/>
  <c r="AD82" i="3" s="1"/>
  <c r="Y45" i="3"/>
  <c r="J22" i="5"/>
  <c r="Y35" i="3"/>
  <c r="Z35" i="3" s="1"/>
  <c r="AA35" i="3" s="1"/>
  <c r="AC60" i="3" a="1"/>
  <c r="AC60" i="3" s="1"/>
  <c r="AD60" i="3" s="1"/>
  <c r="E26" i="5"/>
  <c r="E17" i="5"/>
  <c r="R37" i="3"/>
  <c r="S37" i="3" s="1"/>
  <c r="Y37" i="3" s="1"/>
  <c r="Z37" i="3" s="1"/>
  <c r="AA37" i="3" s="1"/>
  <c r="Q44" i="3"/>
  <c r="E21" i="5"/>
  <c r="AC52" i="3" a="1"/>
  <c r="AC52" i="3" s="1"/>
  <c r="AD52" i="3" s="1"/>
  <c r="Z32" i="3"/>
  <c r="AA32" i="3" s="1"/>
  <c r="R48" i="3"/>
  <c r="S48" i="3" s="1"/>
  <c r="Y48" i="3" s="1"/>
  <c r="Z48" i="3" s="1"/>
  <c r="AA48" i="3" s="1"/>
  <c r="E12" i="5"/>
  <c r="AC41" i="3" a="1"/>
  <c r="AC41" i="3" s="1"/>
  <c r="AD41" i="3" s="1"/>
  <c r="Z40" i="3"/>
  <c r="AA40" i="3" s="1"/>
  <c r="AC40" i="3" a="1"/>
  <c r="AC40" i="3" s="1"/>
  <c r="AD40" i="3" s="1"/>
  <c r="R29" i="3"/>
  <c r="S29" i="3" s="1"/>
  <c r="Y29" i="3" s="1"/>
  <c r="Z29" i="3" s="1"/>
  <c r="AA29" i="3" s="1"/>
  <c r="R34" i="3"/>
  <c r="S34" i="3" s="1"/>
  <c r="Y34" i="3" s="1"/>
  <c r="Z34" i="3" s="1"/>
  <c r="AA34" i="3" s="1"/>
  <c r="R30" i="3"/>
  <c r="S30" i="3" s="1"/>
  <c r="J7" i="5" s="1"/>
  <c r="AC193" i="3" l="1" a="1"/>
  <c r="AC193" i="3" s="1"/>
  <c r="AD193" i="3" s="1"/>
  <c r="AC201" i="3" a="1"/>
  <c r="AC201" i="3" s="1"/>
  <c r="AD201" i="3" s="1"/>
  <c r="AC305" i="3" a="1"/>
  <c r="AC305" i="3" s="1"/>
  <c r="AD305" i="3" s="1"/>
  <c r="AC106" i="3" a="1"/>
  <c r="AC106" i="3" s="1"/>
  <c r="AD106" i="3" s="1"/>
  <c r="AC160" i="3" a="1"/>
  <c r="AC160" i="3" s="1"/>
  <c r="AD160" i="3" s="1"/>
  <c r="AC55" i="3" a="1"/>
  <c r="AC55" i="3" s="1"/>
  <c r="AD55" i="3" s="1"/>
  <c r="AC83" i="3" a="1"/>
  <c r="AC83" i="3" s="1"/>
  <c r="AD83" i="3" s="1"/>
  <c r="AC128" i="3" a="1"/>
  <c r="AC128" i="3" s="1"/>
  <c r="AD128" i="3" s="1"/>
  <c r="AC143" i="3" a="1"/>
  <c r="AC143" i="3" s="1"/>
  <c r="AD143" i="3" s="1"/>
  <c r="AC172" i="3" a="1"/>
  <c r="AC172" i="3" s="1"/>
  <c r="AD172" i="3" s="1"/>
  <c r="AC99" i="3" a="1"/>
  <c r="AC99" i="3" s="1"/>
  <c r="AD99" i="3" s="1"/>
  <c r="AC152" i="3" a="1"/>
  <c r="AC152" i="3" s="1"/>
  <c r="AD152" i="3" s="1"/>
  <c r="AC142" i="3" a="1"/>
  <c r="AC142" i="3" s="1"/>
  <c r="AD142" i="3" s="1"/>
  <c r="AC303" i="3" a="1"/>
  <c r="AC303" i="3" s="1"/>
  <c r="AD303" i="3" s="1"/>
  <c r="AC171" i="3" a="1"/>
  <c r="AC171" i="3" s="1"/>
  <c r="AD171" i="3" s="1"/>
  <c r="AC163" i="3" a="1"/>
  <c r="AC163" i="3" s="1"/>
  <c r="AD163" i="3" s="1"/>
  <c r="AC185" i="3" a="1"/>
  <c r="AC185" i="3" s="1"/>
  <c r="AD185" i="3" s="1"/>
  <c r="AC158" i="3" a="1"/>
  <c r="AC158" i="3" s="1"/>
  <c r="AD158" i="3" s="1"/>
  <c r="AC309" i="3" a="1"/>
  <c r="AC309" i="3" s="1"/>
  <c r="AD309" i="3" s="1"/>
  <c r="AC154" i="3" a="1"/>
  <c r="AC154" i="3" s="1"/>
  <c r="AD154" i="3" s="1"/>
  <c r="AC87" i="3" a="1"/>
  <c r="AC87" i="3" s="1"/>
  <c r="AD87" i="3" s="1"/>
  <c r="AC137" i="3" a="1"/>
  <c r="AC137" i="3" s="1"/>
  <c r="AD137" i="3" s="1"/>
  <c r="AC176" i="3" a="1"/>
  <c r="AC176" i="3" s="1"/>
  <c r="AD176" i="3" s="1"/>
  <c r="AC205" i="3" a="1"/>
  <c r="AC205" i="3" s="1"/>
  <c r="AD205" i="3" s="1"/>
  <c r="AC237" i="3" a="1"/>
  <c r="AC237" i="3" s="1"/>
  <c r="AD237" i="3" s="1"/>
  <c r="AC145" i="3" a="1"/>
  <c r="AC145" i="3" s="1"/>
  <c r="AD145" i="3" s="1"/>
  <c r="AC138" i="3" a="1"/>
  <c r="AC138" i="3" s="1"/>
  <c r="AD138" i="3" s="1"/>
  <c r="J6" i="5"/>
  <c r="AC225" i="3" a="1"/>
  <c r="AC225" i="3" s="1"/>
  <c r="AD225" i="3" s="1"/>
  <c r="AC258" i="3" a="1"/>
  <c r="AC258" i="3" s="1"/>
  <c r="AD258" i="3" s="1"/>
  <c r="AC149" i="3" a="1"/>
  <c r="AC149" i="3" s="1"/>
  <c r="AD149" i="3" s="1"/>
  <c r="AC178" i="3" a="1"/>
  <c r="AC178" i="3" s="1"/>
  <c r="AD178" i="3" s="1"/>
  <c r="AC194" i="3" a="1"/>
  <c r="AC194" i="3" s="1"/>
  <c r="AD194" i="3" s="1"/>
  <c r="AC210" i="3" a="1"/>
  <c r="AC210" i="3" s="1"/>
  <c r="AD210" i="3" s="1"/>
  <c r="AC293" i="3" a="1"/>
  <c r="AC293" i="3" s="1"/>
  <c r="AD293" i="3" s="1"/>
  <c r="AC131" i="3" a="1"/>
  <c r="AC131" i="3" s="1"/>
  <c r="AD131" i="3" s="1"/>
  <c r="AC139" i="3" a="1"/>
  <c r="AC139" i="3" s="1"/>
  <c r="AD139" i="3" s="1"/>
  <c r="AC208" i="3" a="1"/>
  <c r="AC208" i="3" s="1"/>
  <c r="AD208" i="3" s="1"/>
  <c r="AC37" i="3" a="1"/>
  <c r="AC37" i="3" s="1"/>
  <c r="AD37" i="3" s="1"/>
  <c r="AC215" i="3" a="1"/>
  <c r="AC215" i="3" s="1"/>
  <c r="AD215" i="3" s="1"/>
  <c r="AC111" i="3" a="1"/>
  <c r="AC111" i="3" s="1"/>
  <c r="AD111" i="3" s="1"/>
  <c r="AC177" i="3" a="1"/>
  <c r="AC177" i="3" s="1"/>
  <c r="AD177" i="3" s="1"/>
  <c r="AC150" i="3" a="1"/>
  <c r="AC150" i="3" s="1"/>
  <c r="AD150" i="3" s="1"/>
  <c r="AC123" i="3" a="1"/>
  <c r="AC123" i="3" s="1"/>
  <c r="AD123" i="3" s="1"/>
  <c r="AC181" i="3" a="1"/>
  <c r="AC181" i="3" s="1"/>
  <c r="AD181" i="3" s="1"/>
  <c r="AC192" i="3" a="1"/>
  <c r="AC192" i="3" s="1"/>
  <c r="AD192" i="3" s="1"/>
  <c r="AC196" i="3" a="1"/>
  <c r="AC196" i="3" s="1"/>
  <c r="AD196" i="3" s="1"/>
  <c r="AC151" i="3" a="1"/>
  <c r="AC151" i="3" s="1"/>
  <c r="AD151" i="3" s="1"/>
  <c r="AC168" i="3" a="1"/>
  <c r="AC168" i="3" s="1"/>
  <c r="AD168" i="3" s="1"/>
  <c r="J25" i="5"/>
  <c r="AC69" i="3" a="1"/>
  <c r="AC69" i="3" s="1"/>
  <c r="AD69" i="3" s="1"/>
  <c r="Y30" i="3"/>
  <c r="Z30" i="3" s="1"/>
  <c r="AA30" i="3" s="1"/>
  <c r="Z327" i="3"/>
  <c r="AA327" i="3" s="1"/>
  <c r="AC327" i="3" a="1"/>
  <c r="AC327" i="3" s="1"/>
  <c r="AD327" i="3" s="1"/>
  <c r="AC195" i="3" a="1"/>
  <c r="AC195" i="3" s="1"/>
  <c r="AD195" i="3" s="1"/>
  <c r="AC317" i="3" a="1"/>
  <c r="AC317" i="3" s="1"/>
  <c r="AD317" i="3" s="1"/>
  <c r="Y36" i="3"/>
  <c r="J13" i="5"/>
  <c r="AC221" i="3" a="1"/>
  <c r="AC221" i="3" s="1"/>
  <c r="AD221" i="3" s="1"/>
  <c r="AC110" i="3" a="1"/>
  <c r="AC110" i="3" s="1"/>
  <c r="AD110" i="3" s="1"/>
  <c r="AC170" i="3" a="1"/>
  <c r="AC170" i="3" s="1"/>
  <c r="AD170" i="3" s="1"/>
  <c r="AC157" i="3" a="1"/>
  <c r="AC157" i="3" s="1"/>
  <c r="AD157" i="3" s="1"/>
  <c r="AC174" i="3" a="1"/>
  <c r="AC174" i="3" s="1"/>
  <c r="AD174" i="3" s="1"/>
  <c r="AC164" i="3" a="1"/>
  <c r="AC164" i="3" s="1"/>
  <c r="AD164" i="3" s="1"/>
  <c r="AC71" i="3" a="1"/>
  <c r="AC71" i="3" s="1"/>
  <c r="AD71" i="3" s="1"/>
  <c r="J27" i="5"/>
  <c r="AC119" i="3" a="1"/>
  <c r="AC119" i="3" s="1"/>
  <c r="AD119" i="3" s="1"/>
  <c r="AC136" i="3" a="1"/>
  <c r="AC136" i="3" s="1"/>
  <c r="AD136" i="3" s="1"/>
  <c r="AC161" i="3" a="1"/>
  <c r="AC161" i="3" s="1"/>
  <c r="AD161" i="3" s="1"/>
  <c r="AC182" i="3" a="1"/>
  <c r="AC182" i="3" s="1"/>
  <c r="AD182" i="3" s="1"/>
  <c r="AC188" i="3" a="1"/>
  <c r="AC188" i="3" s="1"/>
  <c r="AD188" i="3" s="1"/>
  <c r="AC191" i="3" a="1"/>
  <c r="AC191" i="3" s="1"/>
  <c r="AD191" i="3" s="1"/>
  <c r="AC167" i="3" a="1"/>
  <c r="AC167" i="3" s="1"/>
  <c r="AD167" i="3" s="1"/>
  <c r="AC311" i="3" a="1"/>
  <c r="AC311" i="3" s="1"/>
  <c r="AD311" i="3" s="1"/>
  <c r="AC299" i="3" a="1"/>
  <c r="AC299" i="3" s="1"/>
  <c r="AD299" i="3" s="1"/>
  <c r="AC325" i="3" a="1"/>
  <c r="AC325" i="3" s="1"/>
  <c r="AD325" i="3" s="1"/>
  <c r="AC190" i="3" a="1"/>
  <c r="AC190" i="3" s="1"/>
  <c r="AD190" i="3" s="1"/>
  <c r="AC200" i="3" a="1"/>
  <c r="AC200" i="3" s="1"/>
  <c r="AD200" i="3" s="1"/>
  <c r="AC199" i="3" a="1"/>
  <c r="AC199" i="3" s="1"/>
  <c r="AD199" i="3" s="1"/>
  <c r="AC179" i="3" a="1"/>
  <c r="AC179" i="3" s="1"/>
  <c r="AD179" i="3" s="1"/>
  <c r="AC319" i="3" a="1"/>
  <c r="AC319" i="3" s="1"/>
  <c r="AD319" i="3" s="1"/>
  <c r="AC84" i="3" a="1"/>
  <c r="AC84" i="3" s="1"/>
  <c r="AD84" i="3" s="1"/>
  <c r="AC159" i="3" a="1"/>
  <c r="AC159" i="3" s="1"/>
  <c r="AD159" i="3" s="1"/>
  <c r="AC102" i="3" a="1"/>
  <c r="AC102" i="3" s="1"/>
  <c r="AD102" i="3" s="1"/>
  <c r="AC140" i="3" a="1"/>
  <c r="AC140" i="3" s="1"/>
  <c r="AD140" i="3" s="1"/>
  <c r="AC91" i="3" a="1"/>
  <c r="AC91" i="3" s="1"/>
  <c r="AD91" i="3" s="1"/>
  <c r="J16" i="5"/>
  <c r="AC124" i="3" a="1"/>
  <c r="AC124" i="3" s="1"/>
  <c r="AD124" i="3" s="1"/>
  <c r="J11" i="5"/>
  <c r="AC141" i="3" a="1"/>
  <c r="AC141" i="3" s="1"/>
  <c r="AD141" i="3" s="1"/>
  <c r="AC129" i="3" a="1"/>
  <c r="AC129" i="3" s="1"/>
  <c r="AD129" i="3" s="1"/>
  <c r="AC47" i="3" a="1"/>
  <c r="AC47" i="3" s="1"/>
  <c r="AD47" i="3" s="1"/>
  <c r="AC144" i="3" a="1"/>
  <c r="AC144" i="3" s="1"/>
  <c r="AD144" i="3" s="1"/>
  <c r="AC169" i="3" a="1"/>
  <c r="AC169" i="3" s="1"/>
  <c r="AD169" i="3" s="1"/>
  <c r="AC198" i="3" a="1"/>
  <c r="AC198" i="3" s="1"/>
  <c r="AD198" i="3" s="1"/>
  <c r="AC207" i="3" a="1"/>
  <c r="AC207" i="3" s="1"/>
  <c r="AD207" i="3" s="1"/>
  <c r="AC57" i="3" a="1"/>
  <c r="AC57" i="3" s="1"/>
  <c r="AD57" i="3" s="1"/>
  <c r="AC255" i="3" a="1"/>
  <c r="AC255" i="3" s="1"/>
  <c r="AD255" i="3" s="1"/>
  <c r="AC223" i="3" a="1"/>
  <c r="AC223" i="3" s="1"/>
  <c r="AD223" i="3" s="1"/>
  <c r="AC107" i="3" a="1"/>
  <c r="AC107" i="3" s="1"/>
  <c r="AD107" i="3" s="1"/>
  <c r="AC165" i="3" a="1"/>
  <c r="AC165" i="3" s="1"/>
  <c r="AD165" i="3" s="1"/>
  <c r="AC294" i="3" a="1"/>
  <c r="AC294" i="3" s="1"/>
  <c r="AD294" i="3" s="1"/>
  <c r="AC286" i="3" a="1"/>
  <c r="AC286" i="3" s="1"/>
  <c r="AD286" i="3" s="1"/>
  <c r="AC67" i="3" a="1"/>
  <c r="AC67" i="3" s="1"/>
  <c r="AD67" i="3" s="1"/>
  <c r="J23" i="5"/>
  <c r="AC75" i="3" a="1"/>
  <c r="AC75" i="3" s="1"/>
  <c r="AD75" i="3" s="1"/>
  <c r="AC95" i="3" a="1"/>
  <c r="AC95" i="3" s="1"/>
  <c r="AD95" i="3" s="1"/>
  <c r="AC148" i="3" a="1"/>
  <c r="AC148" i="3" s="1"/>
  <c r="AD148" i="3" s="1"/>
  <c r="AC173" i="3" a="1"/>
  <c r="AC173" i="3" s="1"/>
  <c r="AD173" i="3" s="1"/>
  <c r="AC206" i="3" a="1"/>
  <c r="AC206" i="3" s="1"/>
  <c r="AD206" i="3" s="1"/>
  <c r="AC186" i="3" a="1"/>
  <c r="AC186" i="3" s="1"/>
  <c r="AD186" i="3" s="1"/>
  <c r="AC313" i="3" a="1"/>
  <c r="AC313" i="3" s="1"/>
  <c r="AD313" i="3" s="1"/>
  <c r="AC282" i="3" a="1"/>
  <c r="AC282" i="3" s="1"/>
  <c r="AD282" i="3" s="1"/>
  <c r="AC323" i="3" a="1"/>
  <c r="AC323" i="3" s="1"/>
  <c r="AD323" i="3" s="1"/>
  <c r="AC250" i="3" a="1"/>
  <c r="AC250" i="3" s="1"/>
  <c r="AD250" i="3" s="1"/>
  <c r="AC265" i="3" a="1"/>
  <c r="AC265" i="3" s="1"/>
  <c r="AD265" i="3" s="1"/>
  <c r="AC133" i="3" a="1"/>
  <c r="AC133" i="3" s="1"/>
  <c r="AD133" i="3" s="1"/>
  <c r="AC283" i="3" a="1"/>
  <c r="AC283" i="3" s="1"/>
  <c r="AD283" i="3" s="1"/>
  <c r="AC70" i="3" a="1"/>
  <c r="AC70" i="3" s="1"/>
  <c r="AD70" i="3" s="1"/>
  <c r="AC89" i="3" a="1"/>
  <c r="AC89" i="3" s="1"/>
  <c r="AD89" i="3" s="1"/>
  <c r="AC132" i="3" a="1"/>
  <c r="AC132" i="3" s="1"/>
  <c r="AD132" i="3" s="1"/>
  <c r="AC153" i="3" a="1"/>
  <c r="AC153" i="3" s="1"/>
  <c r="AD153" i="3" s="1"/>
  <c r="AC162" i="3" a="1"/>
  <c r="AC162" i="3" s="1"/>
  <c r="AD162" i="3" s="1"/>
  <c r="AC147" i="3" a="1"/>
  <c r="AC147" i="3" s="1"/>
  <c r="AD147" i="3" s="1"/>
  <c r="AC267" i="3" a="1"/>
  <c r="AC267" i="3" s="1"/>
  <c r="AD267" i="3" s="1"/>
  <c r="AC219" i="3" a="1"/>
  <c r="AC219" i="3" s="1"/>
  <c r="AD219" i="3" s="1"/>
  <c r="AC34" i="3" a="1"/>
  <c r="AC34" i="3" s="1"/>
  <c r="AD34" i="3" s="1"/>
  <c r="AC79" i="3" a="1"/>
  <c r="AC79" i="3" s="1"/>
  <c r="AD79" i="3" s="1"/>
  <c r="J24" i="5"/>
  <c r="AC74" i="3" a="1"/>
  <c r="AC74" i="3" s="1"/>
  <c r="AD74" i="3" s="1"/>
  <c r="AC115" i="3" a="1"/>
  <c r="AC115" i="3" s="1"/>
  <c r="AD115" i="3" s="1"/>
  <c r="AC109" i="3" a="1"/>
  <c r="AC109" i="3" s="1"/>
  <c r="AD109" i="3" s="1"/>
  <c r="AC156" i="3" a="1"/>
  <c r="AC156" i="3" s="1"/>
  <c r="AD156" i="3" s="1"/>
  <c r="AC180" i="3" a="1"/>
  <c r="AC180" i="3" s="1"/>
  <c r="AD180" i="3" s="1"/>
  <c r="AC187" i="3" a="1"/>
  <c r="AC187" i="3" s="1"/>
  <c r="AD187" i="3" s="1"/>
  <c r="AC202" i="3" a="1"/>
  <c r="AC202" i="3" s="1"/>
  <c r="AD202" i="3" s="1"/>
  <c r="AC146" i="3" a="1"/>
  <c r="AC146" i="3" s="1"/>
  <c r="AD146" i="3" s="1"/>
  <c r="AC315" i="3" a="1"/>
  <c r="AC315" i="3" s="1"/>
  <c r="AD315" i="3" s="1"/>
  <c r="AC298" i="3" a="1"/>
  <c r="AC298" i="3" s="1"/>
  <c r="AD298" i="3" s="1"/>
  <c r="AC66" i="3" a="1"/>
  <c r="AC66" i="3" s="1"/>
  <c r="AD66" i="3" s="1"/>
  <c r="AC81" i="3" a="1"/>
  <c r="AC81" i="3" s="1"/>
  <c r="AD81" i="3" s="1"/>
  <c r="J14" i="5"/>
  <c r="AC184" i="3" a="1"/>
  <c r="AC184" i="3" s="1"/>
  <c r="AD184" i="3" s="1"/>
  <c r="AC189" i="3" a="1"/>
  <c r="AC189" i="3" s="1"/>
  <c r="AD189" i="3" s="1"/>
  <c r="AC321" i="3" a="1"/>
  <c r="AC321" i="3" s="1"/>
  <c r="AD321" i="3" s="1"/>
  <c r="AC307" i="3" a="1"/>
  <c r="AC307" i="3" s="1"/>
  <c r="AD307" i="3" s="1"/>
  <c r="AC120" i="3" a="1"/>
  <c r="AC120" i="3" s="1"/>
  <c r="AD120" i="3" s="1"/>
  <c r="Z33" i="3"/>
  <c r="AA33" i="3" s="1"/>
  <c r="AC43" i="3" a="1"/>
  <c r="AC43" i="3" s="1"/>
  <c r="AD43" i="3" s="1"/>
  <c r="Q328" i="3"/>
  <c r="AC31" i="3" a="1"/>
  <c r="AC31" i="3" s="1"/>
  <c r="AD31" i="3" s="1"/>
  <c r="AC46" i="3" a="1"/>
  <c r="AC46" i="3" s="1"/>
  <c r="AD46" i="3" s="1"/>
  <c r="AC29" i="3" a="1"/>
  <c r="AC29" i="3" s="1"/>
  <c r="AD29" i="3" s="1"/>
  <c r="AC50" i="3" a="1"/>
  <c r="AC50" i="3" s="1"/>
  <c r="AD50" i="3" s="1"/>
  <c r="R63" i="3"/>
  <c r="S63" i="3" s="1"/>
  <c r="AC35" i="3" a="1"/>
  <c r="AC35" i="3" s="1"/>
  <c r="AD35" i="3" s="1"/>
  <c r="AC39" i="3" a="1"/>
  <c r="AC39" i="3" s="1"/>
  <c r="AD39" i="3" s="1"/>
  <c r="R38" i="3"/>
  <c r="S38" i="3" s="1"/>
  <c r="Z45" i="3"/>
  <c r="AA45" i="3" s="1"/>
  <c r="AC45" i="3" a="1"/>
  <c r="AC45" i="3" s="1"/>
  <c r="AD45" i="3" s="1"/>
  <c r="AC48" i="3" a="1"/>
  <c r="AC48" i="3" s="1"/>
  <c r="AD48" i="3" s="1"/>
  <c r="R44" i="3"/>
  <c r="S44" i="3" s="1"/>
  <c r="AC30" i="3" l="1" a="1"/>
  <c r="AC30" i="3" s="1"/>
  <c r="AD30" i="3" s="1"/>
  <c r="R328" i="3"/>
  <c r="S328" i="3" s="1"/>
  <c r="Y38" i="3"/>
  <c r="J15" i="5"/>
  <c r="Z36" i="3"/>
  <c r="AA36" i="3" s="1"/>
  <c r="AC36" i="3" a="1"/>
  <c r="AC36" i="3" s="1"/>
  <c r="AD36" i="3" s="1"/>
  <c r="Y63" i="3"/>
  <c r="J28" i="5"/>
  <c r="Y44" i="3"/>
  <c r="J21" i="5"/>
  <c r="Y328" i="3" l="1"/>
  <c r="Z328" i="3" s="1"/>
  <c r="Z44" i="3"/>
  <c r="AA44" i="3" s="1"/>
  <c r="AC44" i="3" a="1"/>
  <c r="AC44" i="3" s="1"/>
  <c r="AD44" i="3" s="1"/>
  <c r="Z63" i="3"/>
  <c r="AA63" i="3" s="1"/>
  <c r="AC63" i="3" a="1"/>
  <c r="AC63" i="3" s="1"/>
  <c r="AD63" i="3" s="1"/>
  <c r="Z38" i="3"/>
  <c r="AA38" i="3" s="1"/>
  <c r="AC38" i="3" a="1"/>
  <c r="AC38" i="3" s="1"/>
  <c r="AD38" i="3" s="1"/>
  <c r="AC328" i="3" l="1" a="1"/>
  <c r="AC328" i="3" s="1"/>
  <c r="AD328" i="3" s="1"/>
  <c r="AC330" i="3"/>
  <c r="AD330" i="3" s="1"/>
  <c r="AA328"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<sst xmlns="http://schemas.openxmlformats.org/spreadsheetml/2006/main" count="1948" uniqueCount="100">
  <si>
    <t>Zone flow must be in gallons per minute (gpm) - not gallons per hour.</t>
    <phoneticPr fontId="0" type="noConversion"/>
  </si>
  <si>
    <t>Sheet 5. Dual-season Gross Run Times</t>
    <phoneticPr fontId="0" type="noConversion"/>
  </si>
  <si>
    <t>Yellow</t>
  </si>
  <si>
    <t>Red</t>
  </si>
  <si>
    <t>Choose selection from drop-down list.</t>
  </si>
  <si>
    <r>
      <rPr>
        <b/>
        <sz val="10"/>
        <rFont val="Arial"/>
        <family val="2"/>
      </rPr>
      <t>MUST</t>
    </r>
    <r>
      <rPr>
        <sz val="10"/>
        <rFont val="Arial"/>
        <family val="2"/>
      </rPr>
      <t xml:space="preserve"> enter data manually.</t>
    </r>
  </si>
  <si>
    <t>Green</t>
  </si>
  <si>
    <t xml:space="preserve">Green </t>
  </si>
  <si>
    <t>Automatically calculated.</t>
  </si>
  <si>
    <t>All values are automatically calculated.</t>
  </si>
  <si>
    <r>
      <t>MUST</t>
    </r>
    <r>
      <rPr>
        <sz val="10"/>
        <rFont val="Arial"/>
        <family val="2"/>
      </rPr>
      <t xml:space="preserve"> enter values.</t>
    </r>
  </si>
  <si>
    <t>Zone</t>
    <phoneticPr fontId="0" type="noConversion"/>
  </si>
  <si>
    <t>Total</t>
    <phoneticPr fontId="0" type="noConversion"/>
  </si>
  <si>
    <t>Zone</t>
    <phoneticPr fontId="0" type="noConversion"/>
  </si>
  <si>
    <t>1. Run times are calculated for November through February (17 watering weeks).</t>
    <phoneticPr fontId="0" type="noConversion"/>
  </si>
  <si>
    <t>5. Watering days per week should be half of those in Step 3, OR run times per week should be half of those in Step 3.</t>
    <phoneticPr fontId="0" type="noConversion"/>
  </si>
  <si>
    <t>Special Information and Instructions</t>
    <phoneticPr fontId="0" type="noConversion"/>
  </si>
  <si>
    <t>2. "Calculated run times per cycle" is based on average application rate (AAR) and evapotranspiration.</t>
    <phoneticPr fontId="0" type="noConversion"/>
  </si>
  <si>
    <t>3. For Column J, adjust computed run times to compensate for site conditions.</t>
    <phoneticPr fontId="0" type="noConversion"/>
  </si>
  <si>
    <t>4. For Column J, if no adjustment is needed manually enter computed run times.</t>
    <phoneticPr fontId="0" type="noConversion"/>
  </si>
  <si>
    <t>Sheet 2. Basic Irrigation Zone Information</t>
    <phoneticPr fontId="0" type="noConversion"/>
  </si>
  <si>
    <t>Zone</t>
  </si>
  <si>
    <t>Plant type</t>
    <phoneticPr fontId="0" type="noConversion"/>
  </si>
  <si>
    <t>Equipment type</t>
  </si>
  <si>
    <t>Start times per week</t>
  </si>
  <si>
    <t>Cycles per start time</t>
  </si>
  <si>
    <t>Run time minutes</t>
  </si>
  <si>
    <t>Total</t>
    <phoneticPr fontId="0" type="noConversion"/>
  </si>
  <si>
    <t>Average Application (inces/hour)</t>
  </si>
  <si>
    <t>Average Application (inces/hour)</t>
    <phoneticPr fontId="0" type="noConversion"/>
  </si>
  <si>
    <t>March to October</t>
  </si>
  <si>
    <t>November to February</t>
  </si>
  <si>
    <r>
      <t xml:space="preserve">Sheet 4. Gross Run Times for November through February   </t>
    </r>
    <r>
      <rPr>
        <b/>
        <sz val="12"/>
        <color rgb="FFFFFF00"/>
        <rFont val="Arial"/>
        <family val="2"/>
      </rPr>
      <t>(WINTER)</t>
    </r>
  </si>
  <si>
    <t>Enter Value</t>
  </si>
  <si>
    <t>SELECT</t>
  </si>
  <si>
    <t>Property Description:</t>
  </si>
  <si>
    <t>Property Address:</t>
  </si>
  <si>
    <t>Irrigation Company:</t>
  </si>
  <si>
    <t>Phone:</t>
  </si>
  <si>
    <t>Email:</t>
  </si>
  <si>
    <t>(November to February, 17 weeks total)</t>
  </si>
  <si>
    <t>(gpm)</t>
  </si>
  <si>
    <t>(inches/hour)</t>
  </si>
  <si>
    <t>Zone Area</t>
  </si>
  <si>
    <t>Total Zone Flow</t>
  </si>
  <si>
    <t>(inches)</t>
  </si>
  <si>
    <t>(minutes)</t>
  </si>
  <si>
    <t>(gallons)</t>
  </si>
  <si>
    <r>
      <t>(gal/ft</t>
    </r>
    <r>
      <rPr>
        <vertAlign val="superscript"/>
        <sz val="9"/>
        <rFont val="Arial"/>
        <family val="2"/>
      </rPr>
      <t>2</t>
    </r>
    <r>
      <rPr>
        <sz val="9"/>
        <rFont val="Arial"/>
        <family val="2"/>
      </rPr>
      <t>)</t>
    </r>
  </si>
  <si>
    <r>
      <t>(in/ft</t>
    </r>
    <r>
      <rPr>
        <vertAlign val="superscript"/>
        <sz val="9"/>
        <rFont val="Arial"/>
        <family val="2"/>
      </rPr>
      <t>2</t>
    </r>
    <r>
      <rPr>
        <sz val="9"/>
        <rFont val="Arial"/>
        <family val="2"/>
      </rPr>
      <t>)</t>
    </r>
  </si>
  <si>
    <r>
      <t>(ft</t>
    </r>
    <r>
      <rPr>
        <vertAlign val="superscript"/>
        <sz val="9"/>
        <rFont val="Arial"/>
        <family val="2"/>
      </rPr>
      <t>2</t>
    </r>
    <r>
      <rPr>
        <sz val="9"/>
        <rFont val="Arial"/>
        <family val="2"/>
      </rPr>
      <t>)</t>
    </r>
  </si>
  <si>
    <t>Irrigation Zone Information</t>
  </si>
  <si>
    <t xml:space="preserve"> (March to October)</t>
  </si>
  <si>
    <t>NONE</t>
  </si>
  <si>
    <t>Auto Calc</t>
  </si>
  <si>
    <t>ANNUAL</t>
  </si>
  <si>
    <t>Use Menu</t>
  </si>
  <si>
    <t>Landscaped Area Totals - Summer:</t>
  </si>
  <si>
    <t>Landscaped Area Totals - Winter:</t>
  </si>
  <si>
    <t>Landscaped Area Square Feet:</t>
  </si>
  <si>
    <t>Company Contact:</t>
  </si>
  <si>
    <t>Clicking on a cell will show the instructions for the cells that require input OR show the description for the cell that calculate automatically.</t>
  </si>
  <si>
    <t>INSTRUCTIONS FOR USE</t>
  </si>
  <si>
    <t>Date Budget Created:</t>
  </si>
  <si>
    <t>Budget Created By:</t>
  </si>
  <si>
    <t xml:space="preserve">        </t>
  </si>
  <si>
    <t>a.</t>
  </si>
  <si>
    <t>b.</t>
  </si>
  <si>
    <t>c.</t>
  </si>
  <si>
    <r>
      <t xml:space="preserve"> Summer Water Use                                      </t>
    </r>
    <r>
      <rPr>
        <sz val="9"/>
        <rFont val="Arial"/>
        <family val="2"/>
      </rPr>
      <t>(March thru October)</t>
    </r>
    <r>
      <rPr>
        <b/>
        <sz val="9"/>
        <rFont val="Arial"/>
        <family val="2"/>
      </rPr>
      <t xml:space="preserve">                 </t>
    </r>
    <r>
      <rPr>
        <b/>
        <sz val="9"/>
        <color rgb="FFFF0000"/>
        <rFont val="Arial"/>
        <family val="2"/>
      </rPr>
      <t xml:space="preserve"> </t>
    </r>
    <r>
      <rPr>
        <b/>
        <sz val="9"/>
        <color rgb="FF0000FF"/>
        <rFont val="Century Gothic"/>
        <family val="2"/>
      </rPr>
      <t>–</t>
    </r>
    <r>
      <rPr>
        <b/>
        <sz val="9"/>
        <color rgb="FF0000FF"/>
        <rFont val="Arial"/>
        <family val="2"/>
      </rPr>
      <t xml:space="preserve"> 35 Weeks </t>
    </r>
    <r>
      <rPr>
        <b/>
        <sz val="9"/>
        <color rgb="FF0000FF"/>
        <rFont val="Century Gothic"/>
        <family val="2"/>
      </rPr>
      <t>–</t>
    </r>
  </si>
  <si>
    <r>
      <t xml:space="preserve"> Winter Water Use       </t>
    </r>
    <r>
      <rPr>
        <sz val="9"/>
        <rFont val="Arial"/>
        <family val="2"/>
      </rPr>
      <t xml:space="preserve"> (November thru February) </t>
    </r>
    <r>
      <rPr>
        <b/>
        <sz val="9"/>
        <rFont val="Arial"/>
        <family val="2"/>
      </rPr>
      <t xml:space="preserve">      </t>
    </r>
    <r>
      <rPr>
        <b/>
        <sz val="9"/>
        <color rgb="FFFF0000"/>
        <rFont val="Arial"/>
        <family val="2"/>
      </rPr>
      <t xml:space="preserve"> </t>
    </r>
    <r>
      <rPr>
        <b/>
        <sz val="9"/>
        <color rgb="FF0000FF"/>
        <rFont val="Century Gothic"/>
        <family val="2"/>
      </rPr>
      <t>–</t>
    </r>
    <r>
      <rPr>
        <b/>
        <sz val="9"/>
        <color rgb="FF0000FF"/>
        <rFont val="Arial"/>
        <family val="2"/>
      </rPr>
      <t xml:space="preserve"> 17 Weeks </t>
    </r>
    <r>
      <rPr>
        <b/>
        <sz val="9"/>
        <color rgb="FF0000FF"/>
        <rFont val="Century Gothic"/>
        <family val="2"/>
      </rPr>
      <t>–</t>
    </r>
  </si>
  <si>
    <r>
      <t xml:space="preserve">Run time per Cycle      </t>
    </r>
    <r>
      <rPr>
        <b/>
        <sz val="8"/>
        <color rgb="FFFF0000"/>
        <rFont val="Arial"/>
        <family val="2"/>
      </rPr>
      <t xml:space="preserve">MAX 60 min. </t>
    </r>
  </si>
  <si>
    <r>
      <t xml:space="preserve">Maximum 3/4" of water applied </t>
    </r>
    <r>
      <rPr>
        <b/>
        <sz val="10"/>
        <color theme="1"/>
        <rFont val="Arial"/>
        <family val="2"/>
      </rPr>
      <t>per zone</t>
    </r>
    <r>
      <rPr>
        <sz val="10"/>
        <color theme="1"/>
        <rFont val="Arial"/>
        <family val="2"/>
      </rPr>
      <t xml:space="preserve">. (Font in cell will be </t>
    </r>
    <r>
      <rPr>
        <b/>
        <sz val="10"/>
        <color rgb="FFFF0000"/>
        <rFont val="Arial"/>
        <family val="2"/>
      </rPr>
      <t>RED</t>
    </r>
    <r>
      <rPr>
        <sz val="10"/>
        <color theme="1"/>
        <rFont val="Arial"/>
        <family val="2"/>
      </rPr>
      <t xml:space="preserve"> if over the limit)</t>
    </r>
  </si>
  <si>
    <r>
      <t xml:space="preserve">Maximum 60 minutes total runtime </t>
    </r>
    <r>
      <rPr>
        <b/>
        <sz val="10"/>
        <color theme="1"/>
        <rFont val="Arial"/>
        <family val="2"/>
      </rPr>
      <t>per irrigation day per zone</t>
    </r>
    <r>
      <rPr>
        <sz val="10"/>
        <color theme="1"/>
        <rFont val="Arial"/>
        <family val="2"/>
      </rPr>
      <t xml:space="preserve">. (Font in cell will be </t>
    </r>
    <r>
      <rPr>
        <b/>
        <sz val="10"/>
        <color rgb="FFFF0000"/>
        <rFont val="Arial"/>
        <family val="2"/>
      </rPr>
      <t>RED</t>
    </r>
    <r>
      <rPr>
        <sz val="10"/>
        <color theme="1"/>
        <rFont val="Arial"/>
        <family val="2"/>
      </rPr>
      <t xml:space="preserve"> if over limit)</t>
    </r>
  </si>
  <si>
    <r>
      <rPr>
        <b/>
        <sz val="10"/>
        <rFont val="Arial"/>
        <family val="2"/>
      </rPr>
      <t>GREEN CELLS</t>
    </r>
    <r>
      <rPr>
        <sz val="10"/>
        <rFont val="Arial"/>
        <family val="2"/>
      </rPr>
      <t xml:space="preserve"> - Automatically calculated.  </t>
    </r>
    <r>
      <rPr>
        <b/>
        <sz val="10"/>
        <color rgb="FFFF0000"/>
        <rFont val="Arial"/>
        <family val="2"/>
      </rPr>
      <t>Cannot enter any information.</t>
    </r>
  </si>
  <si>
    <t>This worksheet is protected to allow only the cells that require input to be changes.  The other cells can be selected, but not changed.  There is no password.  To add company logo, click UNPROTECT in REVIEW header.</t>
  </si>
  <si>
    <r>
      <rPr>
        <b/>
        <sz val="10"/>
        <rFont val="Arial"/>
        <family val="2"/>
      </rPr>
      <t>ALWAYS</t>
    </r>
    <r>
      <rPr>
        <sz val="10"/>
        <rFont val="Arial"/>
        <family val="2"/>
      </rPr>
      <t xml:space="preserve"> save this template as a different file BEFORE entering data or editing.</t>
    </r>
  </si>
  <si>
    <t>The total water use MUST NOT exceed the following limits:</t>
  </si>
  <si>
    <t>Spreadsheet is formatted to print only the worksheet without the instructions.  Rows (zones) that are not needed may be deleted without altering the formulas.  Save template as a separate file BEFORE editing!</t>
  </si>
  <si>
    <r>
      <t xml:space="preserve">Water Required per Week           </t>
    </r>
    <r>
      <rPr>
        <b/>
        <sz val="9"/>
        <rFont val="Arial Narrow"/>
        <family val="2"/>
      </rPr>
      <t xml:space="preserve"> </t>
    </r>
    <r>
      <rPr>
        <b/>
        <sz val="9"/>
        <color rgb="FFFF0000"/>
        <rFont val="Arial Narrow"/>
        <family val="2"/>
      </rPr>
      <t xml:space="preserve">MAX 1.50" per week          </t>
    </r>
    <r>
      <rPr>
        <b/>
        <u/>
        <sz val="9"/>
        <color rgb="FFFF0000"/>
        <rFont val="Arial Narrow"/>
        <family val="2"/>
      </rPr>
      <t>or</t>
    </r>
    <r>
      <rPr>
        <b/>
        <sz val="9"/>
        <color rgb="FFFF0000"/>
        <rFont val="Arial Narrow"/>
        <family val="2"/>
      </rPr>
      <t xml:space="preserve"> MAX 0.75" per Watering Day</t>
    </r>
  </si>
  <si>
    <r>
      <rPr>
        <b/>
        <u/>
        <sz val="11"/>
        <rFont val="Arial Black"/>
        <family val="2"/>
      </rPr>
      <t>SUMMER</t>
    </r>
    <r>
      <rPr>
        <b/>
        <u/>
        <sz val="11"/>
        <rFont val="Arial"/>
        <family val="2"/>
      </rPr>
      <t xml:space="preserve"> Runtimes</t>
    </r>
  </si>
  <si>
    <r>
      <rPr>
        <b/>
        <u/>
        <sz val="11"/>
        <rFont val="Arial Black"/>
        <family val="2"/>
      </rPr>
      <t>WINTER</t>
    </r>
    <r>
      <rPr>
        <b/>
        <u/>
        <sz val="11"/>
        <rFont val="Arial"/>
        <family val="2"/>
      </rPr>
      <t xml:space="preserve"> Runtimes</t>
    </r>
  </si>
  <si>
    <r>
      <t xml:space="preserve">Watering Days    per Week    </t>
    </r>
    <r>
      <rPr>
        <sz val="9"/>
        <rFont val="Arial"/>
        <family val="2"/>
      </rPr>
      <t>(days)</t>
    </r>
  </si>
  <si>
    <r>
      <t xml:space="preserve">Cycles per Watering Day     </t>
    </r>
    <r>
      <rPr>
        <sz val="9"/>
        <rFont val="Arial"/>
        <family val="2"/>
      </rPr>
      <t>(cycles)</t>
    </r>
  </si>
  <si>
    <t xml:space="preserve">Average Precipitation Rate             per Zone  </t>
  </si>
  <si>
    <t>Landscape Type         per Zone</t>
  </si>
  <si>
    <t>Sprinkler      or Emitter Type       per Zone</t>
  </si>
  <si>
    <t>TOHO Water Budget Calculator - (28 inches/sq. ft./yr.)</t>
  </si>
  <si>
    <t>UNIRR</t>
  </si>
  <si>
    <t>UNIRRIGATED</t>
  </si>
  <si>
    <t>NO IRRIGATION</t>
  </si>
  <si>
    <t>N/A</t>
  </si>
  <si>
    <r>
      <t xml:space="preserve">Landscaped Area ANNUAL TOTALS </t>
    </r>
    <r>
      <rPr>
        <b/>
        <sz val="9"/>
        <rFont val="Arial"/>
        <family val="2"/>
      </rPr>
      <t xml:space="preserve"> (</t>
    </r>
    <r>
      <rPr>
        <b/>
        <u/>
        <sz val="9"/>
        <rFont val="Arial"/>
        <family val="2"/>
      </rPr>
      <t>Maximum of 28"/ft</t>
    </r>
    <r>
      <rPr>
        <b/>
        <u/>
        <vertAlign val="superscript"/>
        <sz val="9"/>
        <rFont val="Arial"/>
        <family val="2"/>
      </rPr>
      <t>2</t>
    </r>
    <r>
      <rPr>
        <b/>
        <sz val="9"/>
        <rFont val="Arial"/>
        <family val="2"/>
      </rPr>
      <t>)</t>
    </r>
    <r>
      <rPr>
        <b/>
        <sz val="10"/>
        <rFont val="Arial"/>
        <family val="2"/>
      </rPr>
      <t>:</t>
    </r>
  </si>
  <si>
    <r>
      <t xml:space="preserve">Maximum 28 inches for total landscaped area </t>
    </r>
    <r>
      <rPr>
        <b/>
        <sz val="10"/>
        <color theme="1"/>
        <rFont val="Arial"/>
        <family val="2"/>
      </rPr>
      <t>per square foot annually</t>
    </r>
    <r>
      <rPr>
        <sz val="10"/>
        <color theme="1"/>
        <rFont val="Arial"/>
        <family val="2"/>
      </rPr>
      <t>. (Font and cell will be RED if over limit)  NOTE: Individual zones may exceed 28"/ft</t>
    </r>
    <r>
      <rPr>
        <vertAlign val="superscript"/>
        <sz val="10"/>
        <color theme="1"/>
        <rFont val="Arial"/>
        <family val="2"/>
      </rPr>
      <t>2</t>
    </r>
    <r>
      <rPr>
        <sz val="10"/>
        <color theme="1"/>
        <rFont val="Arial"/>
        <family val="2"/>
      </rPr>
      <t xml:space="preserve">. </t>
    </r>
  </si>
  <si>
    <t>9.</t>
  </si>
  <si>
    <r>
      <t xml:space="preserve">Annual Water Use per Zone                   </t>
    </r>
    <r>
      <rPr>
        <b/>
        <sz val="10"/>
        <color rgb="FF0000FF"/>
        <rFont val="Arial"/>
        <family val="2"/>
      </rPr>
      <t xml:space="preserve">– 52 Weeks –       </t>
    </r>
    <r>
      <rPr>
        <b/>
        <sz val="9"/>
        <color rgb="FFFF0000"/>
        <rFont val="Arial"/>
        <family val="2"/>
      </rPr>
      <t xml:space="preserve">Tot Yrly </t>
    </r>
    <r>
      <rPr>
        <b/>
        <sz val="8"/>
        <color rgb="FFFF0000"/>
        <rFont val="Arial"/>
        <family val="2"/>
      </rPr>
      <t>MAX 28 in./ft</t>
    </r>
    <r>
      <rPr>
        <b/>
        <vertAlign val="superscript"/>
        <sz val="8"/>
        <color rgb="FFFF0000"/>
        <rFont val="Arial"/>
        <family val="2"/>
      </rPr>
      <t>2</t>
    </r>
  </si>
  <si>
    <r>
      <t xml:space="preserve">When finished entering all data, </t>
    </r>
    <r>
      <rPr>
        <b/>
        <sz val="10"/>
        <rFont val="Arial"/>
        <family val="2"/>
      </rPr>
      <t>CARFULLY</t>
    </r>
    <r>
      <rPr>
        <sz val="10"/>
        <rFont val="Arial"/>
        <family val="2"/>
      </rPr>
      <t xml:space="preserve"> delete the unused rows (take care to delete Zone Rows ONLY) to make document more readable when printed.</t>
    </r>
  </si>
  <si>
    <r>
      <rPr>
        <b/>
        <sz val="10"/>
        <rFont val="Arial"/>
        <family val="2"/>
      </rPr>
      <t>WHITE CELLS</t>
    </r>
    <r>
      <rPr>
        <sz val="10"/>
        <rFont val="Arial"/>
        <family val="2"/>
      </rPr>
      <t xml:space="preserve"> - MUST enter in values by typing.</t>
    </r>
  </si>
  <si>
    <r>
      <rPr>
        <b/>
        <sz val="10"/>
        <rFont val="Arial"/>
        <family val="2"/>
      </rPr>
      <t>GRAY</t>
    </r>
    <r>
      <rPr>
        <sz val="10"/>
        <rFont val="Arial"/>
        <family val="2"/>
      </rPr>
      <t xml:space="preserve"> </t>
    </r>
    <r>
      <rPr>
        <b/>
        <sz val="10"/>
        <rFont val="Arial"/>
        <family val="2"/>
      </rPr>
      <t>CELLS</t>
    </r>
    <r>
      <rPr>
        <sz val="10"/>
        <rFont val="Arial"/>
        <family val="2"/>
      </rPr>
      <t xml:space="preserve"> - MUST enter values using the pull-down menu.  CLICK on the cell, then CLICK on down arrow, then CLICK on the choice from pull-down list.  </t>
    </r>
    <r>
      <rPr>
        <b/>
        <sz val="10"/>
        <color rgb="FFFF0000"/>
        <rFont val="Arial"/>
        <family val="2"/>
      </rPr>
      <t>DO NOT TYPE IN ANY INFORMATION!!!</t>
    </r>
  </si>
  <si>
    <t>v20.10.15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</si>
</sst>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
    <numFmt numFmtId="166" formatCode="[$-409]mmmm\ d\,\ yyyy;@"/>
    <numFmt numFmtId="167" formatCode="#."/>
  </numFmts>
  <fonts count="64">
    <font>
      <sz val="10"/>
      <name val="Arial"/>
    </font>
    <font>
      <sz val="10"/>
      <name val="Arial"/>
      <family val="2"/>
    </font>
    <font>
      <b/>
      <sz val="10"/>
      <name val="Arial"/>
      <family val="2"/>
    </font>
    <font>
      <b/>
      <sz val="10"/>
      <color indexed="18"/>
      <name val="Arial"/>
      <family val="2"/>
    </font>
    <font>
      <b/>
      <sz val="10"/>
      <color indexed="23"/>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sz val="10"/>
      <name val="Arial"/>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color indexed="9"/>
      <name val="Arial"/>
      <family val="2"/>
    </font>
    <font>
      <sz val="12"/>
      <color indexed="9"/>
      <name val="Arial"/>
      <family val="2"/>
    </font>
    <font>
      <sz val="10"/>
      <name val="Arial"/>
      <family val="2"/>
    </font>
    <font>
      <sz val="10"/>
      <color indexed="9"/>
      <name val="Arial"/>
      <family val="2"/>
    </font>
    <font>
      <b/>
      <sz val="9"/>
      <name val="Arial"/>
      <family val="2"/>
    </font>
    <font>
      <sz val="10"/>
      <name val="Arial"/>
      <family val="2"/>
    </font>
    <font>
      <sz val="10"/>
      <name val="Arial"/>
      <family val="2"/>
    </font>
    <font>
      <b/>
      <sz val="12"/>
      <color rgb="FFFFFF00"/>
      <name val="Arial"/>
      <family val="2"/>
    </font>
    <font>
      <sz val="9"/>
      <name val="Arial"/>
      <family val="2"/>
    </font>
    <font>
      <sz val="10"/>
      <name val="Arial"/>
      <family val="2"/>
    </font>
    <font>
      <sz val="10"/>
      <color theme="1"/>
      <name val="Arial"/>
      <family val="2"/>
    </font>
    <font>
      <i/>
      <sz val="9"/>
      <name val="Arial"/>
      <family val="2"/>
    </font>
    <font>
      <b/>
      <sz val="11"/>
      <name val="Arial"/>
      <family val="2"/>
    </font>
    <font>
      <b/>
      <sz val="12"/>
      <name val="Arial"/>
      <family val="2"/>
    </font>
    <font>
      <sz val="11"/>
      <name val="Arial"/>
      <family val="2"/>
    </font>
    <font>
      <sz val="10"/>
      <name val="Arial"/>
      <family val="1"/>
      <charset val="2"/>
    </font>
    <font>
      <b/>
      <sz val="10"/>
      <color rgb="FFFF0000"/>
      <name val="Arial"/>
      <family val="2"/>
    </font>
    <font>
      <vertAlign val="superscript"/>
      <sz val="9"/>
      <name val="Arial"/>
      <family val="2"/>
    </font>
    <font>
      <b/>
      <u/>
      <sz val="11"/>
      <name val="Arial"/>
      <family val="2"/>
    </font>
    <font>
      <b/>
      <sz val="9"/>
      <color rgb="FFFF0000"/>
      <name val="Arial"/>
      <family val="2"/>
    </font>
    <font>
      <b/>
      <sz val="16"/>
      <name val="Arial Black"/>
      <family val="2"/>
    </font>
    <font>
      <b/>
      <u/>
      <sz val="10"/>
      <name val="Arial Black"/>
      <family val="2"/>
    </font>
    <font>
      <sz val="10"/>
      <name val="Arial Black"/>
      <family val="2"/>
    </font>
    <font>
      <b/>
      <sz val="10"/>
      <color theme="0"/>
      <name val="Arial"/>
      <family val="2"/>
    </font>
    <font>
      <b/>
      <sz val="10"/>
      <name val="Arial Narrow"/>
      <family val="2"/>
    </font>
    <font>
      <b/>
      <sz val="10.5"/>
      <name val="Arial Narrow"/>
      <family val="2"/>
    </font>
    <font>
      <b/>
      <sz val="8"/>
      <color rgb="FFFF0000"/>
      <name val="Arial"/>
      <family val="2"/>
    </font>
    <font>
      <b/>
      <sz val="9"/>
      <color rgb="FF0000FF"/>
      <name val="Century Gothic"/>
      <family val="2"/>
    </font>
    <font>
      <b/>
      <sz val="9"/>
      <color rgb="FF0000FF"/>
      <name val="Arial"/>
      <family val="2"/>
    </font>
    <font>
      <b/>
      <sz val="10"/>
      <color rgb="FF0000FF"/>
      <name val="Arial"/>
      <family val="2"/>
    </font>
    <font>
      <b/>
      <vertAlign val="superscript"/>
      <sz val="8"/>
      <color rgb="FFFF0000"/>
      <name val="Arial"/>
      <family val="2"/>
    </font>
    <font>
      <b/>
      <sz val="10"/>
      <color theme="1"/>
      <name val="Arial"/>
      <family val="2"/>
    </font>
    <font>
      <b/>
      <u/>
      <sz val="9"/>
      <name val="Arial"/>
      <family val="2"/>
    </font>
    <font>
      <b/>
      <u/>
      <vertAlign val="superscript"/>
      <sz val="9"/>
      <name val="Arial"/>
      <family val="2"/>
    </font>
    <font>
      <sz val="8"/>
      <name val="Arial"/>
      <family val="2"/>
    </font>
    <font>
      <b/>
      <sz val="9"/>
      <name val="Arial Narrow"/>
      <family val="2"/>
    </font>
    <font>
      <b/>
      <sz val="9"/>
      <color rgb="FFFF0000"/>
      <name val="Arial Narrow"/>
      <family val="2"/>
    </font>
    <font>
      <b/>
      <u/>
      <sz val="9"/>
      <color rgb="FFFF0000"/>
      <name val="Arial Narrow"/>
      <family val="2"/>
    </font>
    <font>
      <b/>
      <u/>
      <sz val="11"/>
      <name val="Arial Black"/>
      <family val="2"/>
    </font>
    <font>
      <vertAlign val="superscript"/>
      <sz val="10"/>
      <color theme="1"/>
      <name val="Arial"/>
      <family val="2"/>
    </font>
  </fonts>
  <fills count="32">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indexed="10"/>
        <bgColor indexed="64"/>
      </patternFill>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4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1"/>
        <bgColor indexed="64"/>
      </patternFill>
    </fill>
    <fill>
      <patternFill patternType="solid">
        <fgColor rgb="FFFFFF00"/>
        <bgColor indexed="64"/>
      </patternFill>
    </fill>
    <fill>
      <patternFill patternType="solid">
        <fgColor rgb="FF99CCFF"/>
        <bgColor indexed="64"/>
      </patternFill>
    </fill>
    <fill>
      <patternFill patternType="solid">
        <fgColor theme="0"/>
        <bgColor indexed="64"/>
      </patternFill>
    </fill>
    <fill>
      <patternFill patternType="solid">
        <fgColor indexed="5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99FF"/>
        <bgColor indexed="64"/>
      </patternFill>
    </fill>
    <fill>
      <patternFill patternType="solid">
        <fgColor theme="6" tint="0.59999389629810485"/>
        <bgColor indexed="64"/>
      </patternFill>
    </fill>
    <fill>
      <patternFill patternType="solid">
        <fgColor theme="9"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style="medium">
        <color indexed="64"/>
      </right>
      <top style="medium">
        <color auto="1"/>
      </top>
      <bottom/>
      <diagonal/>
    </border>
    <border>
      <left style="medium">
        <color auto="1"/>
      </left>
      <right style="medium">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44">
    <xf numFmtId="0" fontId="0" fillId="0" borderId="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1"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2" fillId="13" borderId="0" applyNumberFormat="0" applyBorder="0" applyAlignment="0" applyProtection="0"/>
    <xf numFmtId="0" fontId="22" fillId="6"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11" fillId="18" borderId="0" applyNumberFormat="0" applyBorder="0" applyAlignment="0" applyProtection="0"/>
    <xf numFmtId="0" fontId="15" fillId="5" borderId="33" applyNumberFormat="0" applyAlignment="0" applyProtection="0"/>
    <xf numFmtId="0" fontId="17" fillId="19" borderId="34" applyNumberFormat="0" applyAlignment="0" applyProtection="0"/>
    <xf numFmtId="0" fontId="20" fillId="0" borderId="0" applyNumberFormat="0" applyFill="0" applyBorder="0" applyAlignment="0" applyProtection="0"/>
    <xf numFmtId="0" fontId="10" fillId="20" borderId="0" applyNumberFormat="0" applyBorder="0" applyAlignment="0" applyProtection="0"/>
    <xf numFmtId="0" fontId="7" fillId="0" borderId="35" applyNumberFormat="0" applyFill="0" applyAlignment="0" applyProtection="0"/>
    <xf numFmtId="0" fontId="8" fillId="0" borderId="36" applyNumberFormat="0" applyFill="0" applyAlignment="0" applyProtection="0"/>
    <xf numFmtId="0" fontId="9" fillId="0" borderId="37" applyNumberFormat="0" applyFill="0" applyAlignment="0" applyProtection="0"/>
    <xf numFmtId="0" fontId="9" fillId="0" borderId="0" applyNumberFormat="0" applyFill="0" applyBorder="0" applyAlignment="0" applyProtection="0"/>
    <xf numFmtId="0" fontId="13" fillId="9" borderId="33" applyNumberFormat="0" applyAlignment="0" applyProtection="0"/>
    <xf numFmtId="0" fontId="16" fillId="0" borderId="38" applyNumberFormat="0" applyFill="0" applyAlignment="0" applyProtection="0"/>
    <xf numFmtId="0" fontId="12" fillId="11" borderId="0" applyNumberFormat="0" applyBorder="0" applyAlignment="0" applyProtection="0"/>
    <xf numFmtId="0" fontId="19" fillId="7" borderId="39" applyNumberFormat="0" applyFont="0" applyAlignment="0" applyProtection="0"/>
    <xf numFmtId="0" fontId="14" fillId="5" borderId="40" applyNumberFormat="0" applyAlignment="0" applyProtection="0"/>
    <xf numFmtId="0" fontId="6" fillId="0" borderId="0" applyNumberFormat="0" applyFill="0" applyBorder="0" applyAlignment="0" applyProtection="0"/>
    <xf numFmtId="0" fontId="21" fillId="0" borderId="41" applyNumberFormat="0" applyFill="0" applyAlignment="0" applyProtection="0"/>
    <xf numFmtId="0" fontId="18" fillId="0" borderId="0" applyNumberFormat="0" applyFill="0" applyBorder="0" applyAlignment="0" applyProtection="0"/>
    <xf numFmtId="43" fontId="1" fillId="0" borderId="0" applyFont="0" applyFill="0" applyBorder="0" applyAlignment="0" applyProtection="0"/>
    <xf numFmtId="9" fontId="33" fillId="0" borderId="0" applyFont="0" applyFill="0" applyBorder="0" applyAlignment="0" applyProtection="0"/>
  </cellStyleXfs>
  <cellXfs count="250">
    <xf numFmtId="0" fontId="0" fillId="0" borderId="0" xfId="0"/>
    <xf numFmtId="0" fontId="3" fillId="0" borderId="0" xfId="0" applyFont="1"/>
    <xf numFmtId="0" fontId="4" fillId="0" borderId="0" xfId="0" applyFont="1"/>
    <xf numFmtId="0" fontId="2" fillId="0" borderId="0" xfId="0" applyFont="1"/>
    <xf numFmtId="0" fontId="5" fillId="0" borderId="0" xfId="0" applyFont="1" applyProtection="1">
      <protection locked="0"/>
    </xf>
    <xf numFmtId="0" fontId="0" fillId="0" borderId="0" xfId="0" applyAlignment="1">
      <alignment horizontal="center"/>
    </xf>
    <xf numFmtId="0" fontId="2" fillId="23" borderId="1" xfId="0" applyFont="1" applyFill="1" applyBorder="1" applyAlignment="1">
      <alignment horizontal="center" wrapText="1"/>
    </xf>
    <xf numFmtId="0" fontId="2" fillId="23" borderId="13" xfId="0" applyFont="1" applyFill="1" applyBorder="1" applyAlignment="1">
      <alignment horizontal="center" wrapText="1"/>
    </xf>
    <xf numFmtId="0" fontId="2" fillId="23" borderId="12" xfId="0" applyFont="1" applyFill="1" applyBorder="1" applyAlignment="1">
      <alignment horizontal="center"/>
    </xf>
    <xf numFmtId="0" fontId="2" fillId="23" borderId="14" xfId="0" applyFont="1" applyFill="1" applyBorder="1" applyAlignment="1">
      <alignment horizontal="center"/>
    </xf>
    <xf numFmtId="0" fontId="2" fillId="23" borderId="2" xfId="0" applyFont="1" applyFill="1" applyBorder="1" applyAlignment="1">
      <alignment horizontal="center" wrapText="1"/>
    </xf>
    <xf numFmtId="0" fontId="2" fillId="23" borderId="25" xfId="0" applyFont="1" applyFill="1" applyBorder="1" applyAlignment="1">
      <alignment horizontal="center"/>
    </xf>
    <xf numFmtId="0" fontId="2" fillId="23" borderId="26" xfId="0" applyFont="1" applyFill="1" applyBorder="1" applyAlignment="1">
      <alignment horizontal="center"/>
    </xf>
    <xf numFmtId="0" fontId="2" fillId="3" borderId="12" xfId="0" applyFont="1" applyFill="1" applyBorder="1" applyAlignment="1">
      <alignment horizontal="center"/>
    </xf>
    <xf numFmtId="0" fontId="2" fillId="3" borderId="1" xfId="0" applyFont="1" applyFill="1" applyBorder="1" applyAlignment="1">
      <alignment horizontal="center" wrapText="1"/>
    </xf>
    <xf numFmtId="0" fontId="0" fillId="25" borderId="1" xfId="0" applyFill="1" applyBorder="1" applyAlignment="1">
      <alignment horizontal="center"/>
    </xf>
    <xf numFmtId="0" fontId="0" fillId="25" borderId="13" xfId="0" applyFill="1" applyBorder="1" applyAlignment="1">
      <alignment horizontal="center"/>
    </xf>
    <xf numFmtId="0" fontId="0" fillId="25" borderId="15" xfId="0" applyFill="1" applyBorder="1" applyAlignment="1">
      <alignment horizontal="center"/>
    </xf>
    <xf numFmtId="0" fontId="0" fillId="25" borderId="16" xfId="0" applyFill="1" applyBorder="1" applyAlignment="1">
      <alignment horizontal="center"/>
    </xf>
    <xf numFmtId="2" fontId="29" fillId="25" borderId="18" xfId="0" applyNumberFormat="1" applyFont="1" applyFill="1" applyBorder="1" applyAlignment="1">
      <alignment horizontal="center"/>
    </xf>
    <xf numFmtId="2" fontId="0" fillId="25" borderId="1" xfId="0" applyNumberFormat="1" applyFill="1" applyBorder="1" applyAlignment="1">
      <alignment horizontal="center"/>
    </xf>
    <xf numFmtId="2" fontId="0" fillId="25" borderId="15" xfId="0" applyNumberFormat="1" applyFill="1" applyBorder="1" applyAlignment="1">
      <alignment horizontal="center"/>
    </xf>
    <xf numFmtId="0" fontId="0" fillId="25" borderId="2" xfId="0" applyFill="1" applyBorder="1" applyAlignment="1">
      <alignment horizontal="center"/>
    </xf>
    <xf numFmtId="0" fontId="0" fillId="25" borderId="23" xfId="0" applyFill="1" applyBorder="1" applyAlignment="1">
      <alignment horizontal="center"/>
    </xf>
    <xf numFmtId="0" fontId="2" fillId="23" borderId="52" xfId="0" applyFont="1" applyFill="1" applyBorder="1" applyAlignment="1">
      <alignment horizontal="center"/>
    </xf>
    <xf numFmtId="0" fontId="2" fillId="3" borderId="48" xfId="0" applyFont="1" applyFill="1" applyBorder="1" applyAlignment="1">
      <alignment horizontal="center" wrapText="1"/>
    </xf>
    <xf numFmtId="0" fontId="2" fillId="3" borderId="49" xfId="0" applyFont="1" applyFill="1" applyBorder="1" applyAlignment="1">
      <alignment horizontal="center" wrapText="1"/>
    </xf>
    <xf numFmtId="0" fontId="2" fillId="3" borderId="11" xfId="0" applyFont="1" applyFill="1" applyBorder="1" applyAlignment="1">
      <alignment horizontal="center" wrapText="1"/>
    </xf>
    <xf numFmtId="0" fontId="2" fillId="23" borderId="45" xfId="0" applyFont="1" applyFill="1" applyBorder="1" applyAlignment="1">
      <alignment horizontal="center"/>
    </xf>
    <xf numFmtId="0" fontId="26" fillId="25" borderId="12" xfId="0" applyFont="1" applyFill="1" applyBorder="1" applyAlignment="1">
      <alignment horizontal="center"/>
    </xf>
    <xf numFmtId="0" fontId="26" fillId="4" borderId="12" xfId="0" applyFont="1" applyFill="1" applyBorder="1" applyAlignment="1">
      <alignment horizontal="center"/>
    </xf>
    <xf numFmtId="0" fontId="26" fillId="22" borderId="12" xfId="0" applyFont="1" applyFill="1" applyBorder="1" applyAlignment="1">
      <alignment horizontal="center"/>
    </xf>
    <xf numFmtId="0" fontId="26" fillId="0" borderId="0" xfId="0" applyFont="1"/>
    <xf numFmtId="0" fontId="30" fillId="25" borderId="24" xfId="0" applyFont="1" applyFill="1" applyBorder="1" applyAlignment="1">
      <alignment horizontal="center"/>
    </xf>
    <xf numFmtId="0" fontId="0" fillId="3" borderId="27" xfId="0" applyFill="1" applyBorder="1"/>
    <xf numFmtId="0" fontId="0" fillId="3" borderId="20" xfId="0" applyFill="1" applyBorder="1"/>
    <xf numFmtId="0" fontId="26" fillId="0" borderId="0" xfId="0" applyFont="1" applyAlignment="1">
      <alignment horizontal="left" indent="1"/>
    </xf>
    <xf numFmtId="0" fontId="0" fillId="3" borderId="22" xfId="0" applyFill="1" applyBorder="1"/>
    <xf numFmtId="0" fontId="0" fillId="24" borderId="0" xfId="0" applyFill="1"/>
    <xf numFmtId="0" fontId="26" fillId="24" borderId="0" xfId="0" applyFont="1" applyFill="1" applyAlignment="1">
      <alignment horizontal="left" indent="1"/>
    </xf>
    <xf numFmtId="2" fontId="1" fillId="24" borderId="12" xfId="0" applyNumberFormat="1" applyFont="1" applyFill="1" applyBorder="1" applyAlignment="1" applyProtection="1">
      <alignment horizontal="center"/>
      <protection locked="0"/>
    </xf>
    <xf numFmtId="0" fontId="2" fillId="27" borderId="60" xfId="0" applyFont="1" applyFill="1" applyBorder="1" applyAlignment="1">
      <alignment horizontal="center"/>
    </xf>
    <xf numFmtId="0" fontId="26" fillId="24" borderId="7" xfId="0" applyFont="1" applyFill="1" applyBorder="1" applyAlignment="1">
      <alignment horizontal="left"/>
    </xf>
    <xf numFmtId="0" fontId="32" fillId="27" borderId="18" xfId="0" applyFont="1" applyFill="1" applyBorder="1" applyAlignment="1">
      <alignment horizontal="center" wrapText="1"/>
    </xf>
    <xf numFmtId="0" fontId="32" fillId="27" borderId="24" xfId="0" applyFont="1" applyFill="1" applyBorder="1" applyAlignment="1">
      <alignment horizontal="center" wrapText="1"/>
    </xf>
    <xf numFmtId="0" fontId="32" fillId="27" borderId="17" xfId="0" applyFont="1" applyFill="1" applyBorder="1" applyAlignment="1">
      <alignment horizontal="center" wrapText="1"/>
    </xf>
    <xf numFmtId="0" fontId="2" fillId="27" borderId="32" xfId="0" applyFont="1" applyFill="1" applyBorder="1" applyAlignment="1">
      <alignment horizontal="center" wrapText="1"/>
    </xf>
    <xf numFmtId="0" fontId="26" fillId="24" borderId="7" xfId="0" applyFont="1" applyFill="1" applyBorder="1" applyAlignment="1">
      <alignment horizontal="left" indent="1"/>
    </xf>
    <xf numFmtId="0" fontId="32" fillId="0" borderId="0" xfId="0" applyFont="1"/>
    <xf numFmtId="0" fontId="32" fillId="0" borderId="0" xfId="0" applyFont="1" applyAlignment="1">
      <alignment vertical="center"/>
    </xf>
    <xf numFmtId="0" fontId="28" fillId="27" borderId="64" xfId="0" applyFont="1" applyFill="1" applyBorder="1" applyAlignment="1">
      <alignment horizontal="center" wrapText="1"/>
    </xf>
    <xf numFmtId="0" fontId="37" fillId="0" borderId="0" xfId="0" applyFont="1" applyAlignment="1">
      <alignment horizontal="left"/>
    </xf>
    <xf numFmtId="0" fontId="28" fillId="27" borderId="59" xfId="0" applyFont="1" applyFill="1" applyBorder="1" applyAlignment="1">
      <alignment horizontal="center" wrapText="1"/>
    </xf>
    <xf numFmtId="2" fontId="1" fillId="24" borderId="52" xfId="0" applyNumberFormat="1" applyFont="1" applyFill="1" applyBorder="1" applyAlignment="1" applyProtection="1">
      <alignment horizontal="center"/>
      <protection locked="0"/>
    </xf>
    <xf numFmtId="0" fontId="0" fillId="0" borderId="0" xfId="0" applyAlignment="1">
      <alignment vertical="center"/>
    </xf>
    <xf numFmtId="0" fontId="1" fillId="26" borderId="12" xfId="0" applyFont="1" applyFill="1" applyBorder="1" applyAlignment="1" applyProtection="1">
      <alignment horizontal="center" shrinkToFit="1"/>
      <protection locked="0"/>
    </xf>
    <xf numFmtId="0" fontId="1" fillId="26" borderId="52" xfId="0" applyFont="1" applyFill="1" applyBorder="1" applyAlignment="1" applyProtection="1">
      <alignment horizontal="center" shrinkToFit="1"/>
      <protection locked="0"/>
    </xf>
    <xf numFmtId="0" fontId="32" fillId="27" borderId="53" xfId="0" applyFont="1" applyFill="1" applyBorder="1" applyAlignment="1">
      <alignment horizontal="center"/>
    </xf>
    <xf numFmtId="0" fontId="29" fillId="26" borderId="1" xfId="0" applyFont="1" applyFill="1" applyBorder="1" applyAlignment="1" applyProtection="1">
      <alignment horizontal="center" shrinkToFit="1"/>
      <protection locked="0"/>
    </xf>
    <xf numFmtId="0" fontId="29" fillId="26" borderId="50" xfId="0" applyFont="1" applyFill="1" applyBorder="1" applyAlignment="1" applyProtection="1">
      <alignment horizontal="center" shrinkToFit="1"/>
      <protection locked="0"/>
    </xf>
    <xf numFmtId="0" fontId="39" fillId="24" borderId="0" xfId="0" applyFont="1" applyFill="1"/>
    <xf numFmtId="0" fontId="46" fillId="0" borderId="0" xfId="0" applyFont="1"/>
    <xf numFmtId="0" fontId="46" fillId="22" borderId="0" xfId="0" applyFont="1" applyFill="1"/>
    <xf numFmtId="0" fontId="37" fillId="24" borderId="0" xfId="0" applyFont="1" applyFill="1" applyAlignment="1">
      <alignment horizontal="right"/>
    </xf>
    <xf numFmtId="0" fontId="28" fillId="27" borderId="9" xfId="0" applyFont="1" applyFill="1" applyBorder="1" applyAlignment="1">
      <alignment horizontal="center" wrapText="1"/>
    </xf>
    <xf numFmtId="0" fontId="35" fillId="27" borderId="12" xfId="0" applyFont="1" applyFill="1" applyBorder="1" applyAlignment="1">
      <alignment horizontal="center" vertical="center" wrapText="1"/>
    </xf>
    <xf numFmtId="0" fontId="35" fillId="27" borderId="1" xfId="0" applyFont="1" applyFill="1" applyBorder="1" applyAlignment="1">
      <alignment horizontal="center" vertical="center" wrapText="1"/>
    </xf>
    <xf numFmtId="0" fontId="35" fillId="27" borderId="13" xfId="0" applyFont="1" applyFill="1" applyBorder="1" applyAlignment="1">
      <alignment horizontal="center" vertical="center" wrapText="1"/>
    </xf>
    <xf numFmtId="0" fontId="32" fillId="24" borderId="0" xfId="0" applyFont="1" applyFill="1"/>
    <xf numFmtId="0" fontId="32" fillId="24" borderId="0" xfId="0" applyFont="1" applyFill="1" applyAlignment="1">
      <alignment vertical="center"/>
    </xf>
    <xf numFmtId="166" fontId="38" fillId="0" borderId="0" xfId="0" applyNumberFormat="1" applyFont="1" applyAlignment="1">
      <alignment horizontal="left"/>
    </xf>
    <xf numFmtId="164" fontId="53" fillId="30" borderId="65" xfId="42" applyNumberFormat="1" applyFont="1" applyFill="1" applyBorder="1" applyAlignment="1" applyProtection="1">
      <alignment horizontal="center" vertical="center" shrinkToFit="1"/>
    </xf>
    <xf numFmtId="164" fontId="0" fillId="0" borderId="0" xfId="0" applyNumberFormat="1"/>
    <xf numFmtId="0" fontId="32" fillId="24" borderId="5" xfId="0" applyFont="1" applyFill="1" applyBorder="1" applyAlignment="1">
      <alignment wrapText="1"/>
    </xf>
    <xf numFmtId="0" fontId="37" fillId="24" borderId="0" xfId="0" applyFont="1" applyFill="1" applyAlignment="1">
      <alignment horizontal="left"/>
    </xf>
    <xf numFmtId="166" fontId="38" fillId="24" borderId="0" xfId="0" applyNumberFormat="1" applyFont="1" applyFill="1" applyAlignment="1">
      <alignment horizontal="left"/>
    </xf>
    <xf numFmtId="0" fontId="37" fillId="0" borderId="0" xfId="0" applyFont="1"/>
    <xf numFmtId="0" fontId="0" fillId="24" borderId="56" xfId="0" applyFill="1" applyBorder="1"/>
    <xf numFmtId="164" fontId="32" fillId="24" borderId="5" xfId="0" applyNumberFormat="1" applyFont="1" applyFill="1" applyBorder="1" applyAlignment="1">
      <alignment wrapText="1"/>
    </xf>
    <xf numFmtId="164" fontId="53" fillId="30" borderId="66" xfId="42" applyNumberFormat="1" applyFont="1" applyFill="1" applyBorder="1" applyAlignment="1" applyProtection="1">
      <alignment horizontal="center" vertical="center" shrinkToFit="1"/>
    </xf>
    <xf numFmtId="2" fontId="1" fillId="30" borderId="13" xfId="0" applyNumberFormat="1" applyFont="1" applyFill="1" applyBorder="1" applyAlignment="1">
      <alignment horizontal="center" shrinkToFit="1"/>
    </xf>
    <xf numFmtId="164" fontId="53" fillId="30" borderId="69" xfId="42" applyNumberFormat="1" applyFont="1" applyFill="1" applyBorder="1" applyAlignment="1" applyProtection="1">
      <alignment horizontal="center" vertical="center" shrinkToFit="1"/>
    </xf>
    <xf numFmtId="0" fontId="0" fillId="0" borderId="0" xfId="0" applyAlignment="1">
      <alignment vertical="center" shrinkToFit="1"/>
    </xf>
    <xf numFmtId="0" fontId="47" fillId="24" borderId="7" xfId="0" applyFont="1" applyFill="1" applyBorder="1" applyAlignment="1">
      <alignment vertical="center" shrinkToFit="1"/>
    </xf>
    <xf numFmtId="0" fontId="0" fillId="24" borderId="0" xfId="0" applyFill="1" applyAlignment="1">
      <alignment shrinkToFit="1"/>
    </xf>
    <xf numFmtId="43" fontId="53" fillId="30" borderId="69" xfId="42" applyFont="1" applyFill="1" applyBorder="1" applyAlignment="1" applyProtection="1">
      <alignment horizontal="center" vertical="center" shrinkToFit="1"/>
    </xf>
    <xf numFmtId="41" fontId="53" fillId="30" borderId="66" xfId="42" applyNumberFormat="1" applyFont="1" applyFill="1" applyBorder="1" applyAlignment="1" applyProtection="1">
      <alignment horizontal="center" vertical="center" shrinkToFit="1"/>
    </xf>
    <xf numFmtId="164" fontId="53" fillId="30" borderId="70" xfId="42" applyNumberFormat="1" applyFont="1" applyFill="1" applyBorder="1" applyAlignment="1" applyProtection="1">
      <alignment horizontal="center" vertical="center" shrinkToFit="1"/>
    </xf>
    <xf numFmtId="0" fontId="0" fillId="24" borderId="0" xfId="0" applyFill="1" applyAlignment="1">
      <alignment vertical="center" shrinkToFit="1"/>
    </xf>
    <xf numFmtId="1" fontId="29" fillId="30" borderId="1" xfId="42" applyNumberFormat="1" applyFont="1" applyFill="1" applyBorder="1" applyAlignment="1" applyProtection="1">
      <alignment horizontal="center" shrinkToFit="1"/>
    </xf>
    <xf numFmtId="1" fontId="29" fillId="30" borderId="13" xfId="42" applyNumberFormat="1" applyFont="1" applyFill="1" applyBorder="1" applyAlignment="1" applyProtection="1">
      <alignment horizontal="center" shrinkToFit="1"/>
    </xf>
    <xf numFmtId="1" fontId="29" fillId="30" borderId="50" xfId="42" applyNumberFormat="1" applyFont="1" applyFill="1" applyBorder="1" applyAlignment="1" applyProtection="1">
      <alignment horizontal="center" shrinkToFit="1"/>
    </xf>
    <xf numFmtId="1" fontId="29" fillId="30" borderId="51" xfId="42" applyNumberFormat="1" applyFont="1" applyFill="1" applyBorder="1" applyAlignment="1" applyProtection="1">
      <alignment horizontal="center" shrinkToFit="1"/>
    </xf>
    <xf numFmtId="37" fontId="29" fillId="30" borderId="26" xfId="42" applyNumberFormat="1" applyFont="1" applyFill="1" applyBorder="1" applyAlignment="1" applyProtection="1">
      <alignment horizontal="center" shrinkToFit="1"/>
    </xf>
    <xf numFmtId="37" fontId="29" fillId="30" borderId="13" xfId="42" applyNumberFormat="1" applyFont="1" applyFill="1" applyBorder="1" applyAlignment="1" applyProtection="1">
      <alignment horizontal="center" shrinkToFit="1"/>
    </xf>
    <xf numFmtId="37" fontId="29" fillId="30" borderId="25" xfId="42" applyNumberFormat="1" applyFont="1" applyFill="1" applyBorder="1" applyAlignment="1" applyProtection="1">
      <alignment horizontal="center" shrinkToFit="1"/>
    </xf>
    <xf numFmtId="37" fontId="29" fillId="30" borderId="18" xfId="42" applyNumberFormat="1" applyFont="1" applyFill="1" applyBorder="1" applyAlignment="1" applyProtection="1">
      <alignment horizontal="center" shrinkToFit="1"/>
    </xf>
    <xf numFmtId="37" fontId="29" fillId="30" borderId="27" xfId="42" applyNumberFormat="1" applyFont="1" applyFill="1" applyBorder="1" applyAlignment="1" applyProtection="1">
      <alignment horizontal="center" shrinkToFit="1"/>
    </xf>
    <xf numFmtId="37" fontId="29" fillId="30" borderId="16" xfId="42" applyNumberFormat="1" applyFont="1" applyFill="1" applyBorder="1" applyAlignment="1" applyProtection="1">
      <alignment horizontal="center" shrinkToFit="1"/>
    </xf>
    <xf numFmtId="37" fontId="53" fillId="30" borderId="63" xfId="42" applyNumberFormat="1" applyFont="1" applyFill="1" applyBorder="1" applyAlignment="1" applyProtection="1">
      <alignment horizontal="center" vertical="center" shrinkToFit="1"/>
    </xf>
    <xf numFmtId="37" fontId="1" fillId="24" borderId="1" xfId="42" applyNumberFormat="1" applyFont="1" applyFill="1" applyBorder="1" applyAlignment="1" applyProtection="1">
      <alignment horizontal="right" shrinkToFit="1"/>
      <protection locked="0"/>
    </xf>
    <xf numFmtId="37" fontId="1" fillId="24" borderId="50" xfId="42" applyNumberFormat="1" applyFont="1" applyFill="1" applyBorder="1" applyAlignment="1" applyProtection="1">
      <alignment horizontal="right" shrinkToFit="1"/>
      <protection locked="0"/>
    </xf>
    <xf numFmtId="3" fontId="29" fillId="30" borderId="2" xfId="0" applyNumberFormat="1" applyFont="1" applyFill="1" applyBorder="1" applyAlignment="1">
      <alignment horizontal="center" shrinkToFit="1"/>
    </xf>
    <xf numFmtId="3" fontId="29" fillId="30" borderId="12" xfId="42" applyNumberFormat="1" applyFont="1" applyFill="1" applyBorder="1" applyAlignment="1" applyProtection="1">
      <alignment horizontal="center" shrinkToFit="1"/>
    </xf>
    <xf numFmtId="3" fontId="29" fillId="30" borderId="1" xfId="42" applyNumberFormat="1" applyFont="1" applyFill="1" applyBorder="1" applyAlignment="1" applyProtection="1">
      <alignment horizontal="center" shrinkToFit="1"/>
    </xf>
    <xf numFmtId="3" fontId="29" fillId="30" borderId="13" xfId="42" applyNumberFormat="1" applyFont="1" applyFill="1" applyBorder="1" applyAlignment="1" applyProtection="1">
      <alignment horizontal="center" shrinkToFit="1"/>
    </xf>
    <xf numFmtId="3" fontId="29" fillId="30" borderId="61" xfId="0" applyNumberFormat="1" applyFont="1" applyFill="1" applyBorder="1" applyAlignment="1">
      <alignment horizontal="center" shrinkToFit="1"/>
    </xf>
    <xf numFmtId="3" fontId="29" fillId="30" borderId="50" xfId="42" applyNumberFormat="1" applyFont="1" applyFill="1" applyBorder="1" applyAlignment="1" applyProtection="1">
      <alignment horizontal="center" shrinkToFit="1"/>
    </xf>
    <xf numFmtId="3" fontId="29" fillId="30" borderId="51" xfId="42" applyNumberFormat="1" applyFont="1" applyFill="1" applyBorder="1" applyAlignment="1" applyProtection="1">
      <alignment horizontal="center" shrinkToFit="1"/>
    </xf>
    <xf numFmtId="3" fontId="29" fillId="30" borderId="26" xfId="42" applyNumberFormat="1" applyFont="1" applyFill="1" applyBorder="1" applyAlignment="1" applyProtection="1">
      <alignment horizontal="center" shrinkToFit="1"/>
    </xf>
    <xf numFmtId="167" fontId="1" fillId="22" borderId="0" xfId="0" applyNumberFormat="1" applyFont="1" applyFill="1" applyAlignment="1">
      <alignment horizontal="center" vertical="center"/>
    </xf>
    <xf numFmtId="0" fontId="0" fillId="22" borderId="0" xfId="0" applyFill="1" applyAlignment="1">
      <alignment vertical="center"/>
    </xf>
    <xf numFmtId="0" fontId="39" fillId="0" borderId="0" xfId="0" applyFont="1" applyAlignment="1">
      <alignment vertical="center"/>
    </xf>
    <xf numFmtId="49" fontId="1" fillId="22" borderId="0" xfId="0" applyNumberFormat="1" applyFont="1" applyFill="1" applyAlignment="1">
      <alignment horizontal="center" vertical="center"/>
    </xf>
    <xf numFmtId="49" fontId="1" fillId="22" borderId="0" xfId="0" applyNumberFormat="1" applyFont="1" applyFill="1" applyAlignment="1">
      <alignment horizontal="right" vertical="center"/>
    </xf>
    <xf numFmtId="0" fontId="2" fillId="22" borderId="12" xfId="0" applyFont="1" applyFill="1" applyBorder="1" applyAlignment="1">
      <alignment horizontal="center" vertical="center" shrinkToFit="1"/>
    </xf>
    <xf numFmtId="0" fontId="2" fillId="22" borderId="1" xfId="0" applyFont="1" applyFill="1" applyBorder="1" applyAlignment="1">
      <alignment horizontal="center" vertical="center" shrinkToFit="1"/>
    </xf>
    <xf numFmtId="164" fontId="1" fillId="24" borderId="1" xfId="42" applyNumberFormat="1" applyFont="1" applyFill="1" applyBorder="1" applyAlignment="1" applyProtection="1">
      <alignment horizontal="right" vertical="center"/>
      <protection locked="0"/>
    </xf>
    <xf numFmtId="0" fontId="2" fillId="22" borderId="13" xfId="0" applyFont="1" applyFill="1" applyBorder="1" applyAlignment="1">
      <alignment horizontal="center" vertical="center" shrinkToFit="1"/>
    </xf>
    <xf numFmtId="0" fontId="0" fillId="24" borderId="0" xfId="0" applyFill="1" applyAlignment="1">
      <alignment vertical="center"/>
    </xf>
    <xf numFmtId="0" fontId="2" fillId="22" borderId="60" xfId="0" applyFont="1" applyFill="1" applyBorder="1" applyAlignment="1">
      <alignment horizontal="center" vertical="center" shrinkToFit="1"/>
    </xf>
    <xf numFmtId="0" fontId="44" fillId="24" borderId="0" xfId="0" applyFont="1" applyFill="1" applyAlignment="1">
      <alignment vertical="center"/>
    </xf>
    <xf numFmtId="37" fontId="53" fillId="30" borderId="72" xfId="42" applyNumberFormat="1" applyFont="1" applyFill="1" applyBorder="1" applyAlignment="1" applyProtection="1">
      <alignment horizontal="center" vertical="center" shrinkToFit="1"/>
    </xf>
    <xf numFmtId="9" fontId="53" fillId="24" borderId="0" xfId="43" applyFont="1" applyFill="1" applyBorder="1" applyAlignment="1" applyProtection="1">
      <alignment horizontal="center" vertical="center" shrinkToFit="1"/>
      <protection locked="0"/>
    </xf>
    <xf numFmtId="0" fontId="2" fillId="28" borderId="71" xfId="0" applyFont="1" applyFill="1" applyBorder="1" applyAlignment="1">
      <alignment horizontal="right" vertical="center" shrinkToFit="1"/>
    </xf>
    <xf numFmtId="0" fontId="2" fillId="28" borderId="69" xfId="0" applyFont="1" applyFill="1" applyBorder="1" applyAlignment="1">
      <alignment horizontal="right" vertical="center" shrinkToFit="1"/>
    </xf>
    <xf numFmtId="0" fontId="2" fillId="31" borderId="42" xfId="0" applyFont="1" applyFill="1" applyBorder="1" applyAlignment="1">
      <alignment horizontal="right" vertical="center" shrinkToFit="1"/>
    </xf>
    <xf numFmtId="0" fontId="2" fillId="31" borderId="43" xfId="0" applyFont="1" applyFill="1" applyBorder="1" applyAlignment="1">
      <alignment horizontal="right" vertical="center" shrinkToFit="1"/>
    </xf>
    <xf numFmtId="0" fontId="2" fillId="31" borderId="65" xfId="0" applyFont="1" applyFill="1" applyBorder="1" applyAlignment="1">
      <alignment horizontal="right" vertical="center" shrinkToFit="1"/>
    </xf>
    <xf numFmtId="0" fontId="49" fillId="24" borderId="0" xfId="0" applyFont="1" applyFill="1" applyAlignment="1">
      <alignment horizontal="right" vertical="center" shrinkToFit="1"/>
    </xf>
    <xf numFmtId="0" fontId="1" fillId="24" borderId="0" xfId="0" applyFont="1" applyFill="1" applyAlignment="1" applyProtection="1">
      <alignment horizontal="center" vertical="center" shrinkToFit="1"/>
      <protection locked="0"/>
    </xf>
    <xf numFmtId="0" fontId="48" fillId="24" borderId="0" xfId="0" applyFont="1" applyFill="1" applyAlignment="1">
      <alignment horizontal="right" vertical="center" shrinkToFit="1"/>
    </xf>
    <xf numFmtId="0" fontId="2" fillId="24" borderId="0" xfId="0" applyFont="1" applyFill="1" applyAlignment="1">
      <alignment horizontal="right" vertical="center" shrinkToFit="1"/>
    </xf>
    <xf numFmtId="0" fontId="2" fillId="29" borderId="42" xfId="0" applyFont="1" applyFill="1" applyBorder="1" applyAlignment="1">
      <alignment horizontal="right" vertical="center" shrinkToFit="1"/>
    </xf>
    <xf numFmtId="0" fontId="2" fillId="29" borderId="43" xfId="0" applyFont="1" applyFill="1" applyBorder="1" applyAlignment="1">
      <alignment horizontal="right" vertical="center" shrinkToFit="1"/>
    </xf>
    <xf numFmtId="0" fontId="2" fillId="27" borderId="42" xfId="0" applyFont="1" applyFill="1" applyBorder="1" applyAlignment="1">
      <alignment horizontal="right" vertical="center" shrinkToFit="1"/>
    </xf>
    <xf numFmtId="0" fontId="2" fillId="27" borderId="43" xfId="0" applyFont="1" applyFill="1" applyBorder="1" applyAlignment="1">
      <alignment horizontal="right" vertical="center" shrinkToFit="1"/>
    </xf>
    <xf numFmtId="0" fontId="2" fillId="27" borderId="65" xfId="0" applyFont="1" applyFill="1" applyBorder="1" applyAlignment="1">
      <alignment horizontal="right" vertical="center" shrinkToFit="1"/>
    </xf>
    <xf numFmtId="0" fontId="1" fillId="26" borderId="2" xfId="0" applyFont="1" applyFill="1" applyBorder="1" applyAlignment="1" applyProtection="1">
      <alignment horizontal="center" shrinkToFit="1"/>
      <protection locked="0"/>
    </xf>
    <xf numFmtId="0" fontId="1" fillId="26" borderId="3" xfId="0" applyFont="1" applyFill="1" applyBorder="1" applyAlignment="1" applyProtection="1">
      <alignment horizontal="center" shrinkToFit="1"/>
      <protection locked="0"/>
    </xf>
    <xf numFmtId="0" fontId="1" fillId="24" borderId="2" xfId="0" applyFont="1" applyFill="1" applyBorder="1" applyAlignment="1" applyProtection="1">
      <alignment shrinkToFit="1"/>
      <protection locked="0"/>
    </xf>
    <xf numFmtId="0" fontId="1" fillId="24" borderId="55" xfId="0" applyFont="1" applyFill="1" applyBorder="1" applyAlignment="1" applyProtection="1">
      <alignment shrinkToFit="1"/>
      <protection locked="0"/>
    </xf>
    <xf numFmtId="37" fontId="53" fillId="30" borderId="70" xfId="42" applyNumberFormat="1" applyFont="1" applyFill="1" applyBorder="1" applyAlignment="1" applyProtection="1">
      <alignment horizontal="left" vertical="center" indent="1" shrinkToFit="1"/>
    </xf>
    <xf numFmtId="37" fontId="53" fillId="30" borderId="44" xfId="42" applyNumberFormat="1" applyFont="1" applyFill="1" applyBorder="1" applyAlignment="1" applyProtection="1">
      <alignment horizontal="left" vertical="center" indent="1" shrinkToFit="1"/>
    </xf>
    <xf numFmtId="165" fontId="1" fillId="24" borderId="2" xfId="0" applyNumberFormat="1" applyFont="1" applyFill="1" applyBorder="1" applyAlignment="1" applyProtection="1">
      <alignment horizontal="right"/>
      <protection locked="0"/>
    </xf>
    <xf numFmtId="165" fontId="1" fillId="24" borderId="55" xfId="0" applyNumberFormat="1" applyFont="1" applyFill="1" applyBorder="1" applyAlignment="1" applyProtection="1">
      <alignment horizontal="right"/>
      <protection locked="0"/>
    </xf>
    <xf numFmtId="0" fontId="1" fillId="26" borderId="55" xfId="0" applyFont="1" applyFill="1" applyBorder="1" applyAlignment="1" applyProtection="1">
      <alignment horizontal="center" shrinkToFit="1"/>
      <protection locked="0"/>
    </xf>
    <xf numFmtId="49" fontId="1" fillId="22" borderId="0" xfId="0" applyNumberFormat="1" applyFont="1" applyFill="1" applyAlignment="1">
      <alignment vertical="center"/>
    </xf>
    <xf numFmtId="0" fontId="58" fillId="0" borderId="0" xfId="0" applyFont="1" applyAlignment="1">
      <alignment horizontal="right"/>
    </xf>
    <xf numFmtId="0" fontId="37" fillId="0" borderId="0" xfId="0" applyFont="1" applyAlignment="1">
      <alignment horizontal="right"/>
    </xf>
    <xf numFmtId="49" fontId="1" fillId="22" borderId="0" xfId="0" applyNumberFormat="1" applyFont="1" applyFill="1" applyAlignment="1">
      <alignment horizontal="left" vertical="center"/>
    </xf>
    <xf numFmtId="49" fontId="34" fillId="22" borderId="0" xfId="0" applyNumberFormat="1" applyFont="1" applyFill="1" applyAlignment="1">
      <alignment horizontal="left" vertical="center"/>
    </xf>
    <xf numFmtId="0" fontId="37" fillId="0" borderId="0" xfId="0" applyFont="1"/>
    <xf numFmtId="0" fontId="1" fillId="24" borderId="0" xfId="0" applyFont="1" applyFill="1" applyAlignment="1">
      <alignment horizontal="center"/>
    </xf>
    <xf numFmtId="0" fontId="28" fillId="27" borderId="17" xfId="0" applyFont="1" applyFill="1" applyBorder="1" applyAlignment="1">
      <alignment horizontal="center" wrapText="1"/>
    </xf>
    <xf numFmtId="0" fontId="28" fillId="27" borderId="1" xfId="0" applyFont="1" applyFill="1" applyBorder="1" applyAlignment="1">
      <alignment horizontal="center" wrapText="1"/>
    </xf>
    <xf numFmtId="0" fontId="28" fillId="27" borderId="8" xfId="0" applyFont="1" applyFill="1" applyBorder="1" applyAlignment="1">
      <alignment horizontal="center" wrapText="1"/>
    </xf>
    <xf numFmtId="0" fontId="28" fillId="27" borderId="32" xfId="0" applyFont="1" applyFill="1" applyBorder="1" applyAlignment="1">
      <alignment horizontal="center" wrapText="1"/>
    </xf>
    <xf numFmtId="0" fontId="28" fillId="27" borderId="9" xfId="0" applyFont="1" applyFill="1" applyBorder="1" applyAlignment="1">
      <alignment horizontal="center" wrapText="1"/>
    </xf>
    <xf numFmtId="0" fontId="35" fillId="27" borderId="12" xfId="0" applyFont="1" applyFill="1" applyBorder="1" applyAlignment="1">
      <alignment horizontal="center" vertical="center" wrapText="1"/>
    </xf>
    <xf numFmtId="0" fontId="35" fillId="27" borderId="1" xfId="0" applyFont="1" applyFill="1" applyBorder="1" applyAlignment="1">
      <alignment horizontal="center" vertical="center" wrapText="1"/>
    </xf>
    <xf numFmtId="0" fontId="35" fillId="27" borderId="13" xfId="0" applyFont="1" applyFill="1" applyBorder="1" applyAlignment="1">
      <alignment horizontal="center" vertical="center" wrapText="1"/>
    </xf>
    <xf numFmtId="0" fontId="36" fillId="27" borderId="4" xfId="0" applyFont="1" applyFill="1" applyBorder="1" applyAlignment="1">
      <alignment horizontal="center" vertical="center"/>
    </xf>
    <xf numFmtId="0" fontId="36" fillId="27" borderId="5" xfId="0" applyFont="1" applyFill="1" applyBorder="1" applyAlignment="1">
      <alignment horizontal="center" vertical="center"/>
    </xf>
    <xf numFmtId="0" fontId="36" fillId="27" borderId="6" xfId="0" applyFont="1" applyFill="1" applyBorder="1" applyAlignment="1">
      <alignment horizontal="center" vertical="center"/>
    </xf>
    <xf numFmtId="0" fontId="36" fillId="27" borderId="63" xfId="0" applyFont="1" applyFill="1" applyBorder="1" applyAlignment="1">
      <alignment horizontal="center" vertical="center"/>
    </xf>
    <xf numFmtId="0" fontId="36" fillId="27" borderId="28" xfId="0" applyFont="1" applyFill="1" applyBorder="1" applyAlignment="1">
      <alignment horizontal="center" vertical="center"/>
    </xf>
    <xf numFmtId="0" fontId="36" fillId="27" borderId="62" xfId="0" applyFont="1" applyFill="1" applyBorder="1" applyAlignment="1">
      <alignment horizontal="center" vertical="center"/>
    </xf>
    <xf numFmtId="0" fontId="2" fillId="27" borderId="8" xfId="0" applyFont="1" applyFill="1" applyBorder="1" applyAlignment="1">
      <alignment horizontal="center" wrapText="1"/>
    </xf>
    <xf numFmtId="0" fontId="2" fillId="27" borderId="24" xfId="0" applyFont="1" applyFill="1" applyBorder="1" applyAlignment="1">
      <alignment horizontal="center" wrapText="1"/>
    </xf>
    <xf numFmtId="0" fontId="2" fillId="27" borderId="68" xfId="0" applyFont="1" applyFill="1" applyBorder="1" applyAlignment="1">
      <alignment horizontal="center" wrapText="1"/>
    </xf>
    <xf numFmtId="0" fontId="2" fillId="27" borderId="10" xfId="0" applyFont="1" applyFill="1" applyBorder="1" applyAlignment="1">
      <alignment horizontal="center" wrapText="1"/>
    </xf>
    <xf numFmtId="0" fontId="32" fillId="27" borderId="53" xfId="0" applyFont="1" applyFill="1" applyBorder="1" applyAlignment="1">
      <alignment horizontal="center" wrapText="1"/>
    </xf>
    <xf numFmtId="0" fontId="32" fillId="27" borderId="54" xfId="0" applyFont="1" applyFill="1" applyBorder="1" applyAlignment="1">
      <alignment horizontal="center" wrapText="1"/>
    </xf>
    <xf numFmtId="0" fontId="35" fillId="27" borderId="2" xfId="0" applyFont="1" applyFill="1" applyBorder="1" applyAlignment="1">
      <alignment horizontal="center" vertical="center" wrapText="1"/>
    </xf>
    <xf numFmtId="0" fontId="35" fillId="27" borderId="55" xfId="0" applyFont="1" applyFill="1" applyBorder="1" applyAlignment="1">
      <alignment horizontal="center" vertical="center" wrapText="1"/>
    </xf>
    <xf numFmtId="0" fontId="2" fillId="22" borderId="1" xfId="0" applyFont="1" applyFill="1" applyBorder="1" applyAlignment="1">
      <alignment horizontal="center" vertical="center" shrinkToFit="1"/>
    </xf>
    <xf numFmtId="165" fontId="2" fillId="22" borderId="1" xfId="0" applyNumberFormat="1" applyFont="1" applyFill="1" applyBorder="1" applyAlignment="1">
      <alignment horizontal="center" vertical="center"/>
    </xf>
    <xf numFmtId="0" fontId="2" fillId="29" borderId="4" xfId="0" applyFont="1" applyFill="1" applyBorder="1" applyAlignment="1">
      <alignment horizontal="center" vertical="center" wrapText="1"/>
    </xf>
    <xf numFmtId="0" fontId="2" fillId="29" borderId="6" xfId="0" applyFont="1" applyFill="1" applyBorder="1" applyAlignment="1">
      <alignment horizontal="center" vertical="center" wrapText="1"/>
    </xf>
    <xf numFmtId="0" fontId="2" fillId="29" borderId="63" xfId="0" applyFont="1" applyFill="1" applyBorder="1" applyAlignment="1">
      <alignment horizontal="center" vertical="center" wrapText="1"/>
    </xf>
    <xf numFmtId="0" fontId="2" fillId="29" borderId="62" xfId="0" applyFont="1" applyFill="1" applyBorder="1" applyAlignment="1">
      <alignment horizontal="center" vertical="center" wrapText="1"/>
    </xf>
    <xf numFmtId="0" fontId="2" fillId="27" borderId="4" xfId="0" applyFont="1" applyFill="1" applyBorder="1" applyAlignment="1">
      <alignment horizontal="center" vertical="center" wrapText="1"/>
    </xf>
    <xf numFmtId="0" fontId="2" fillId="27" borderId="6" xfId="0" applyFont="1" applyFill="1" applyBorder="1" applyAlignment="1">
      <alignment horizontal="center" vertical="center" wrapText="1"/>
    </xf>
    <xf numFmtId="0" fontId="32" fillId="27" borderId="26" xfId="0" applyFont="1" applyFill="1" applyBorder="1" applyAlignment="1">
      <alignment horizontal="center" vertical="center"/>
    </xf>
    <xf numFmtId="0" fontId="32" fillId="27" borderId="19" xfId="0" applyFont="1" applyFill="1" applyBorder="1" applyAlignment="1">
      <alignment horizontal="center" vertical="center"/>
    </xf>
    <xf numFmtId="0" fontId="42" fillId="31" borderId="4" xfId="0" applyFont="1" applyFill="1" applyBorder="1" applyAlignment="1">
      <alignment horizontal="center"/>
    </xf>
    <xf numFmtId="0" fontId="42" fillId="31" borderId="5" xfId="0" applyFont="1" applyFill="1" applyBorder="1" applyAlignment="1">
      <alignment horizontal="center"/>
    </xf>
    <xf numFmtId="0" fontId="42" fillId="31" borderId="6" xfId="0" applyFont="1" applyFill="1" applyBorder="1" applyAlignment="1">
      <alignment horizontal="center"/>
    </xf>
    <xf numFmtId="0" fontId="1" fillId="31" borderId="63" xfId="0" applyFont="1" applyFill="1" applyBorder="1" applyAlignment="1">
      <alignment horizontal="center"/>
    </xf>
    <xf numFmtId="0" fontId="1" fillId="31" borderId="28" xfId="0" applyFont="1" applyFill="1" applyBorder="1" applyAlignment="1">
      <alignment horizontal="center"/>
    </xf>
    <xf numFmtId="0" fontId="1" fillId="31" borderId="62" xfId="0" applyFont="1" applyFill="1" applyBorder="1" applyAlignment="1">
      <alignment horizontal="center"/>
    </xf>
    <xf numFmtId="0" fontId="38" fillId="0" borderId="56" xfId="0" applyFont="1" applyBorder="1" applyAlignment="1" applyProtection="1">
      <alignment horizontal="left"/>
      <protection locked="0"/>
    </xf>
    <xf numFmtId="0" fontId="42" fillId="28" borderId="4" xfId="0" applyFont="1" applyFill="1" applyBorder="1" applyAlignment="1">
      <alignment horizontal="center"/>
    </xf>
    <xf numFmtId="0" fontId="42" fillId="28" borderId="5" xfId="0" applyFont="1" applyFill="1" applyBorder="1" applyAlignment="1">
      <alignment horizontal="center"/>
    </xf>
    <xf numFmtId="0" fontId="42" fillId="28" borderId="6" xfId="0" applyFont="1" applyFill="1" applyBorder="1" applyAlignment="1">
      <alignment horizontal="center"/>
    </xf>
    <xf numFmtId="0" fontId="1" fillId="28" borderId="63" xfId="0" applyFont="1" applyFill="1" applyBorder="1" applyAlignment="1">
      <alignment horizontal="center" vertical="top"/>
    </xf>
    <xf numFmtId="0" fontId="1" fillId="28" borderId="28" xfId="0" applyFont="1" applyFill="1" applyBorder="1" applyAlignment="1">
      <alignment horizontal="center" vertical="top"/>
    </xf>
    <xf numFmtId="0" fontId="1" fillId="28" borderId="62" xfId="0" applyFont="1" applyFill="1" applyBorder="1" applyAlignment="1">
      <alignment horizontal="center" vertical="top"/>
    </xf>
    <xf numFmtId="0" fontId="2" fillId="27" borderId="5" xfId="0" applyFont="1" applyFill="1" applyBorder="1" applyAlignment="1">
      <alignment horizontal="center" wrapText="1"/>
    </xf>
    <xf numFmtId="0" fontId="2" fillId="27" borderId="53" xfId="0" applyFont="1" applyFill="1" applyBorder="1" applyAlignment="1">
      <alignment horizontal="center" wrapText="1"/>
    </xf>
    <xf numFmtId="0" fontId="2" fillId="27" borderId="56" xfId="0" applyFont="1" applyFill="1" applyBorder="1" applyAlignment="1">
      <alignment horizontal="center" wrapText="1"/>
    </xf>
    <xf numFmtId="0" fontId="35" fillId="27" borderId="3" xfId="0" applyFont="1" applyFill="1" applyBorder="1" applyAlignment="1">
      <alignment horizontal="center" vertical="center" wrapText="1"/>
    </xf>
    <xf numFmtId="0" fontId="37" fillId="24" borderId="0" xfId="0" applyFont="1" applyFill="1" applyAlignment="1">
      <alignment horizontal="right"/>
    </xf>
    <xf numFmtId="0" fontId="38" fillId="24" borderId="56" xfId="0" applyFont="1" applyFill="1" applyBorder="1" applyAlignment="1" applyProtection="1">
      <alignment horizontal="left"/>
      <protection locked="0"/>
    </xf>
    <xf numFmtId="0" fontId="37" fillId="0" borderId="0" xfId="0" applyFont="1" applyAlignment="1">
      <alignment horizontal="center"/>
    </xf>
    <xf numFmtId="0" fontId="28" fillId="27" borderId="57" xfId="0" applyFont="1" applyFill="1" applyBorder="1" applyAlignment="1">
      <alignment horizontal="center" wrapText="1"/>
    </xf>
    <xf numFmtId="0" fontId="28" fillId="27" borderId="58" xfId="0" applyFont="1" applyFill="1" applyBorder="1" applyAlignment="1">
      <alignment horizontal="center" wrapText="1"/>
    </xf>
    <xf numFmtId="0" fontId="28" fillId="27" borderId="67" xfId="0" applyFont="1" applyFill="1" applyBorder="1" applyAlignment="1">
      <alignment horizontal="center" wrapText="1"/>
    </xf>
    <xf numFmtId="49" fontId="45" fillId="22" borderId="0" xfId="0" applyNumberFormat="1" applyFont="1" applyFill="1"/>
    <xf numFmtId="49" fontId="1" fillId="26" borderId="0" xfId="0" applyNumberFormat="1" applyFont="1" applyFill="1" applyAlignment="1">
      <alignment horizontal="left" vertical="center"/>
    </xf>
    <xf numFmtId="49" fontId="34" fillId="22" borderId="0" xfId="0" applyNumberFormat="1" applyFont="1" applyFill="1" applyAlignment="1">
      <alignment vertical="center"/>
    </xf>
    <xf numFmtId="49" fontId="1" fillId="30" borderId="0" xfId="0" applyNumberFormat="1" applyFont="1" applyFill="1" applyAlignment="1">
      <alignment horizontal="left" vertical="center"/>
    </xf>
    <xf numFmtId="49" fontId="1" fillId="24" borderId="0" xfId="0" applyNumberFormat="1" applyFont="1" applyFill="1" applyAlignment="1">
      <alignment horizontal="left" vertical="center"/>
    </xf>
    <xf numFmtId="0" fontId="44" fillId="24" borderId="0" xfId="0" applyFont="1" applyFill="1" applyAlignment="1">
      <alignment vertical="center"/>
    </xf>
    <xf numFmtId="0" fontId="26" fillId="0" borderId="1" xfId="0" applyFont="1" applyBorder="1" applyAlignment="1">
      <alignment horizontal="left" indent="1"/>
    </xf>
    <xf numFmtId="0" fontId="26" fillId="0" borderId="13" xfId="0" applyFont="1" applyBorder="1" applyAlignment="1">
      <alignment horizontal="left" indent="1"/>
    </xf>
    <xf numFmtId="0" fontId="24" fillId="2" borderId="4" xfId="0" applyFont="1" applyFill="1" applyBorder="1"/>
    <xf numFmtId="0" fontId="24" fillId="2" borderId="5" xfId="0" applyFont="1" applyFill="1" applyBorder="1"/>
    <xf numFmtId="0" fontId="24" fillId="2" borderId="6" xfId="0" applyFont="1" applyFill="1" applyBorder="1"/>
    <xf numFmtId="0" fontId="26" fillId="0" borderId="45" xfId="0" applyFont="1" applyBorder="1" applyAlignment="1">
      <alignment wrapText="1"/>
    </xf>
    <xf numFmtId="0" fontId="26" fillId="0" borderId="46" xfId="0" applyFont="1" applyBorder="1" applyAlignment="1">
      <alignment wrapText="1"/>
    </xf>
    <xf numFmtId="0" fontId="26" fillId="0" borderId="47" xfId="0" applyFont="1" applyBorder="1" applyAlignment="1">
      <alignment wrapText="1"/>
    </xf>
    <xf numFmtId="0" fontId="26" fillId="0" borderId="2" xfId="0" applyFont="1" applyBorder="1" applyAlignment="1">
      <alignment horizontal="left" indent="1"/>
    </xf>
    <xf numFmtId="0" fontId="26" fillId="0" borderId="3" xfId="0" applyFont="1" applyBorder="1" applyAlignment="1">
      <alignment horizontal="left" indent="1"/>
    </xf>
    <xf numFmtId="0" fontId="26" fillId="0" borderId="19" xfId="0" applyFont="1" applyBorder="1" applyAlignment="1">
      <alignment horizontal="left" indent="1"/>
    </xf>
    <xf numFmtId="0" fontId="25" fillId="2" borderId="29" xfId="0" applyFont="1" applyFill="1" applyBorder="1"/>
    <xf numFmtId="0" fontId="25" fillId="2" borderId="30" xfId="0" applyFont="1" applyFill="1" applyBorder="1"/>
    <xf numFmtId="0" fontId="25" fillId="2" borderId="31" xfId="0" applyFont="1" applyFill="1" applyBorder="1"/>
    <xf numFmtId="0" fontId="2" fillId="3" borderId="26" xfId="0" applyFont="1" applyFill="1" applyBorder="1"/>
    <xf numFmtId="0" fontId="2" fillId="3" borderId="3" xfId="0" applyFont="1" applyFill="1" applyBorder="1"/>
    <xf numFmtId="0" fontId="2" fillId="3" borderId="19" xfId="0" applyFont="1" applyFill="1" applyBorder="1"/>
    <xf numFmtId="0" fontId="1" fillId="0" borderId="26" xfId="0" applyFont="1" applyBorder="1"/>
    <xf numFmtId="0" fontId="1" fillId="0" borderId="3" xfId="0" applyFont="1" applyBorder="1"/>
    <xf numFmtId="0" fontId="1" fillId="0" borderId="19" xfId="0" applyFont="1" applyBorder="1"/>
    <xf numFmtId="0" fontId="1" fillId="0" borderId="27" xfId="0" applyFont="1" applyBorder="1"/>
    <xf numFmtId="0" fontId="1" fillId="0" borderId="20" xfId="0" applyFont="1" applyBorder="1"/>
    <xf numFmtId="0" fontId="1" fillId="0" borderId="21" xfId="0" applyFont="1" applyBorder="1"/>
    <xf numFmtId="0" fontId="2" fillId="0" borderId="2" xfId="0" applyFont="1" applyBorder="1" applyAlignment="1">
      <alignment horizontal="left" indent="1"/>
    </xf>
    <xf numFmtId="0" fontId="2" fillId="0" borderId="3" xfId="0" applyFont="1" applyBorder="1" applyAlignment="1">
      <alignment horizontal="left" indent="1"/>
    </xf>
    <xf numFmtId="0" fontId="2" fillId="0" borderId="19" xfId="0" applyFont="1" applyBorder="1" applyAlignment="1">
      <alignment horizontal="left" indent="1"/>
    </xf>
    <xf numFmtId="0" fontId="2" fillId="24" borderId="29" xfId="0" applyFont="1" applyFill="1" applyBorder="1" applyAlignment="1">
      <alignment horizontal="center"/>
    </xf>
    <xf numFmtId="0" fontId="2" fillId="24" borderId="30" xfId="0" applyFont="1" applyFill="1" applyBorder="1" applyAlignment="1">
      <alignment horizontal="center"/>
    </xf>
    <xf numFmtId="0" fontId="2" fillId="24" borderId="31" xfId="0" applyFont="1" applyFill="1" applyBorder="1" applyAlignment="1">
      <alignment horizontal="center"/>
    </xf>
    <xf numFmtId="0" fontId="27" fillId="21" borderId="42" xfId="0" applyFont="1" applyFill="1" applyBorder="1" applyAlignment="1">
      <alignment horizontal="left"/>
    </xf>
    <xf numFmtId="0" fontId="27" fillId="21" borderId="43" xfId="0" applyFont="1" applyFill="1" applyBorder="1" applyAlignment="1">
      <alignment horizontal="left"/>
    </xf>
    <xf numFmtId="0" fontId="27" fillId="21" borderId="44" xfId="0" applyFont="1" applyFill="1" applyBorder="1" applyAlignment="1">
      <alignment horizontal="left"/>
    </xf>
    <xf numFmtId="0" fontId="26" fillId="24" borderId="42" xfId="0" applyFont="1" applyFill="1" applyBorder="1" applyAlignment="1">
      <alignment horizontal="left" indent="1"/>
    </xf>
    <xf numFmtId="0" fontId="26" fillId="24" borderId="43" xfId="0" applyFont="1" applyFill="1" applyBorder="1" applyAlignment="1">
      <alignment horizontal="left" indent="1"/>
    </xf>
    <xf numFmtId="0" fontId="26" fillId="24" borderId="44" xfId="0" applyFont="1" applyFill="1" applyBorder="1" applyAlignment="1">
      <alignment horizontal="left" indent="1"/>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42" builtinId="3"/>
    <cellStyle name="Explanatory Text" xfId="28" xr:uid="{00000000-0005-0000-0000-00001C000000}"/>
    <cellStyle name="Good" xfId="29" xr:uid="{00000000-0005-0000-0000-00001D000000}"/>
    <cellStyle name="Heading 1" xfId="30" xr:uid="{00000000-0005-0000-0000-00001E000000}"/>
    <cellStyle name="Heading 2" xfId="31" xr:uid="{00000000-0005-0000-0000-00001F000000}"/>
    <cellStyle name="Heading 3" xfId="32" xr:uid="{00000000-0005-0000-0000-000020000000}"/>
    <cellStyle name="Heading 4" xfId="33" xr:uid="{00000000-0005-0000-0000-000021000000}"/>
    <cellStyle name="Input" xfId="34" xr:uid="{00000000-0005-0000-0000-000022000000}"/>
    <cellStyle name="Linked Cell" xfId="35" xr:uid="{00000000-0005-0000-0000-000023000000}"/>
    <cellStyle name="Neutral" xfId="36" xr:uid="{00000000-0005-0000-0000-000024000000}"/>
    <cellStyle name="Normal" xfId="0" builtinId="0"/>
    <cellStyle name="Note" xfId="37" xr:uid="{00000000-0005-0000-0000-000026000000}"/>
    <cellStyle name="Output" xfId="38" xr:uid="{00000000-0005-0000-0000-000027000000}"/>
    <cellStyle name="Percent" xfId="43" builtinId="5"/>
    <cellStyle name="Title" xfId="39" xr:uid="{00000000-0005-0000-0000-000028000000}"/>
    <cellStyle name="Total" xfId="40" xr:uid="{00000000-0005-0000-0000-000029000000}"/>
    <cellStyle name="Warning Text" xfId="41" xr:uid="{00000000-0005-0000-0000-00002A000000}"/>
  </cellStyles>
  <dxfs count="6">
    <dxf>
      <font>
        <b/>
        <i val="0"/>
        <color rgb="FFFF0000"/>
      </font>
      <fill>
        <patternFill>
          <bgColor rgb="FFFF9999"/>
        </patternFill>
      </fill>
    </dxf>
    <dxf>
      <font>
        <b/>
        <i val="0"/>
        <color rgb="FFFF0000"/>
      </font>
    </dxf>
    <dxf>
      <font>
        <b/>
        <i val="0"/>
        <color rgb="FFFF0000"/>
      </font>
      <fill>
        <patternFill patternType="solid">
          <bgColor theme="0"/>
        </patternFill>
      </fill>
    </dxf>
    <dxf>
      <font>
        <b/>
        <i val="0"/>
        <color theme="1"/>
      </font>
      <fill>
        <patternFill>
          <bgColor theme="5" tint="0.39994506668294322"/>
        </patternFill>
      </fill>
    </dxf>
    <dxf>
      <font>
        <b/>
        <i val="0"/>
        <color rgb="FFFF0000"/>
      </font>
    </dxf>
    <dxf>
      <font>
        <b/>
        <i val="0"/>
        <color rgb="FFFF0000"/>
      </font>
      <fill>
        <patternFill patternType="solid">
          <bgColor theme="0"/>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A3A3"/>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0000FF"/>
      <color rgb="FFFFFF99"/>
      <color rgb="FFFFFF66"/>
      <color rgb="FFCC99FF"/>
      <color rgb="FF99CC00"/>
      <color rgb="FF99CCFF"/>
      <color rgb="FF66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14</xdr:row>
      <xdr:rowOff>44562</xdr:rowOff>
    </xdr:from>
    <xdr:to>
      <xdr:col>2</xdr:col>
      <xdr:colOff>525758</xdr:colOff>
      <xdr:row>15</xdr:row>
      <xdr:rowOff>4285</xdr:rowOff>
    </xdr:to>
    <xdr:pic>
      <xdr:nvPicPr>
        <xdr:cNvPr id="2" name="Picture 1">
          <a:extLst>
            <a:ext uri="{FF2B5EF4-FFF2-40B4-BE49-F238E27FC236}">
              <a16:creationId xmlns:a16="http://schemas.microsoft.com/office/drawing/2014/main" id="{4A7706F3-6C0D-483B-95C3-B43B31E8A6A8}"/>
            </a:ext>
          </a:extLst>
        </xdr:cNvPr>
        <xdr:cNvPicPr>
          <a:picLocks noChangeAspect="1"/>
        </xdr:cNvPicPr>
      </xdr:nvPicPr>
      <xdr:blipFill>
        <a:blip xmlns:r="http://schemas.openxmlformats.org/officeDocument/2006/relationships" r:embed="rId1"/>
        <a:stretch>
          <a:fillRect/>
        </a:stretch>
      </xdr:blipFill>
      <xdr:spPr>
        <a:xfrm>
          <a:off x="307863" y="2510857"/>
          <a:ext cx="804703" cy="640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333"/>
  <sheetViews>
    <sheetView showGridLines="0" tabSelected="1" topLeftCell="A11" zoomScaleNormal="100" zoomScaleSheetLayoutView="112" workbookViewId="0">
      <selection activeCell="D28" sqref="D28:G28"/>
    </sheetView>
  </sheetViews>
  <sheetFormatPr defaultColWidth="8.85546875" defaultRowHeight="12.75"/>
  <cols>
    <col min="1" max="1" width="3.140625" customWidth="1"/>
    <col min="2" max="2" width="5.5703125" customWidth="1"/>
    <col min="3" max="3" width="10.5703125" customWidth="1"/>
    <col min="4" max="4" width="2.7109375" customWidth="1"/>
    <col min="5" max="6" width="1.7109375" customWidth="1"/>
    <col min="7" max="7" width="2.85546875" customWidth="1"/>
    <col min="8" max="8" width="1.85546875" customWidth="1"/>
    <col min="9" max="9" width="4.7109375" customWidth="1"/>
    <col min="10" max="10" width="8.7109375" customWidth="1"/>
    <col min="11" max="11" width="11.7109375" customWidth="1"/>
    <col min="12" max="12" width="1" style="38" customWidth="1"/>
    <col min="13" max="13" width="14.28515625" customWidth="1"/>
    <col min="14" max="15" width="8.28515625" customWidth="1"/>
    <col min="16" max="16" width="8.5703125" customWidth="1"/>
    <col min="17" max="17" width="7.7109375" customWidth="1"/>
    <col min="18" max="19" width="6.7109375" bestFit="1" customWidth="1"/>
    <col min="20" max="20" width="0.85546875" style="38" customWidth="1"/>
    <col min="21" max="21" width="14.28515625" customWidth="1"/>
    <col min="22" max="23" width="8.28515625" customWidth="1"/>
    <col min="24" max="24" width="8.5703125" customWidth="1"/>
    <col min="25" max="25" width="7.7109375" customWidth="1"/>
    <col min="26" max="27" width="6.7109375" bestFit="1" customWidth="1"/>
    <col min="28" max="28" width="0.85546875" style="38" customWidth="1"/>
    <col min="29" max="29" width="9.7109375" customWidth="1"/>
    <col min="30" max="30" width="7.28515625" customWidth="1"/>
  </cols>
  <sheetData>
    <row r="1" spans="1:32" s="61" customFormat="1" ht="15" customHeight="1">
      <c r="A1" s="209" t="s">
        <v>62</v>
      </c>
      <c r="B1" s="209"/>
      <c r="C1" s="209"/>
      <c r="D1" s="209"/>
      <c r="E1" s="209"/>
      <c r="F1" s="209"/>
      <c r="G1" s="209"/>
      <c r="H1" s="209"/>
      <c r="I1" s="209"/>
      <c r="J1" s="209"/>
      <c r="K1" s="209"/>
      <c r="L1" s="209"/>
      <c r="M1" s="209"/>
      <c r="N1" s="209"/>
      <c r="O1" s="209"/>
      <c r="P1" s="209"/>
      <c r="Q1" s="209"/>
      <c r="R1" s="209"/>
      <c r="S1" s="209"/>
      <c r="T1" s="209"/>
      <c r="U1" s="209"/>
      <c r="V1" s="209"/>
      <c r="W1" s="62"/>
      <c r="X1" s="62"/>
      <c r="Y1" s="62"/>
      <c r="Z1" s="62"/>
      <c r="AA1" s="62"/>
      <c r="AB1" s="62"/>
      <c r="AC1" s="62"/>
      <c r="AD1" s="62"/>
    </row>
    <row r="2" spans="1:32" s="54" customFormat="1" ht="15" customHeight="1">
      <c r="A2" s="110">
        <v>1</v>
      </c>
      <c r="B2" s="147" t="s">
        <v>76</v>
      </c>
      <c r="C2" s="147"/>
      <c r="D2" s="147"/>
      <c r="E2" s="147"/>
      <c r="F2" s="147"/>
      <c r="G2" s="147"/>
      <c r="H2" s="147"/>
      <c r="I2" s="147"/>
      <c r="J2" s="147"/>
      <c r="K2" s="147"/>
      <c r="L2" s="147"/>
      <c r="M2" s="147"/>
      <c r="N2" s="147"/>
      <c r="O2" s="147"/>
      <c r="P2" s="147"/>
      <c r="Q2" s="147"/>
      <c r="R2" s="147"/>
      <c r="S2" s="147"/>
      <c r="T2" s="147"/>
      <c r="U2" s="147"/>
      <c r="V2" s="147"/>
      <c r="W2" s="111"/>
      <c r="X2" s="111"/>
      <c r="Y2" s="111"/>
      <c r="Z2" s="111"/>
      <c r="AA2" s="111"/>
      <c r="AB2" s="111"/>
      <c r="AC2" s="111"/>
      <c r="AD2" s="111"/>
    </row>
    <row r="3" spans="1:32" s="54" customFormat="1" ht="15" customHeight="1">
      <c r="A3" s="110">
        <v>2</v>
      </c>
      <c r="B3" s="147" t="s">
        <v>75</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row>
    <row r="4" spans="1:32" s="54" customFormat="1" ht="15" customHeight="1">
      <c r="A4" s="110">
        <v>3</v>
      </c>
      <c r="B4" s="211" t="s">
        <v>61</v>
      </c>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row>
    <row r="5" spans="1:32" s="54" customFormat="1" ht="15" customHeight="1">
      <c r="A5" s="110">
        <v>4</v>
      </c>
      <c r="B5" s="211" t="s">
        <v>78</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row>
    <row r="6" spans="1:32" s="54" customFormat="1" ht="15" customHeight="1">
      <c r="A6" s="110">
        <v>5</v>
      </c>
      <c r="B6" s="212" t="s">
        <v>74</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1:32" s="54" customFormat="1" ht="15" customHeight="1">
      <c r="A7" s="110">
        <v>6</v>
      </c>
      <c r="B7" s="213" t="s">
        <v>97</v>
      </c>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row>
    <row r="8" spans="1:32" s="54" customFormat="1" ht="15" customHeight="1">
      <c r="A8" s="110">
        <v>7</v>
      </c>
      <c r="B8" s="210" t="s">
        <v>98</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F8" s="112"/>
    </row>
    <row r="9" spans="1:32" s="54" customFormat="1" ht="15" customHeight="1">
      <c r="A9" s="110">
        <v>8</v>
      </c>
      <c r="B9" s="150" t="s">
        <v>77</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F9" s="112"/>
    </row>
    <row r="10" spans="1:32" s="54" customFormat="1" ht="15" customHeight="1">
      <c r="A10" s="113"/>
      <c r="B10" s="114" t="s">
        <v>66</v>
      </c>
      <c r="C10" s="151" t="s">
        <v>73</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F10" s="112"/>
    </row>
    <row r="11" spans="1:32" s="54" customFormat="1" ht="15" customHeight="1">
      <c r="A11" s="113"/>
      <c r="B11" s="114" t="s">
        <v>67</v>
      </c>
      <c r="C11" s="151" t="s">
        <v>72</v>
      </c>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F11" s="112"/>
    </row>
    <row r="12" spans="1:32" s="54" customFormat="1" ht="15" customHeight="1">
      <c r="A12" s="113"/>
      <c r="B12" s="114" t="s">
        <v>68</v>
      </c>
      <c r="C12" s="151" t="s">
        <v>93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F12" s="112"/>
    </row>
    <row r="13" spans="1:32" s="54" customFormat="1" ht="15" customHeight="1">
      <c r="A13" s="113" t="s">
        <v>94</v>
      </c>
      <c r="B13" s="150" t="s">
        <v>96</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F13" s="112"/>
    </row>
    <row r="14" spans="1:32" ht="3" customHeight="1"/>
    <row r="15" spans="1:32" s="38" customFormat="1" ht="53.25" customHeight="1">
      <c r="B15" s="121"/>
      <c r="C15" s="121"/>
      <c r="D15" s="214" t="s">
        <v>87</v>
      </c>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F15" s="60"/>
    </row>
    <row r="16" spans="1:32" ht="18" customHeight="1">
      <c r="B16" s="152" t="s">
        <v>63</v>
      </c>
      <c r="C16" s="152"/>
      <c r="D16" s="152"/>
      <c r="E16" s="152"/>
      <c r="F16" s="152"/>
      <c r="G16" s="152"/>
      <c r="H16" s="192"/>
      <c r="I16" s="192"/>
      <c r="J16" s="192"/>
      <c r="K16" s="192"/>
      <c r="L16" s="192"/>
      <c r="M16" s="149" t="s">
        <v>64</v>
      </c>
      <c r="N16" s="149"/>
      <c r="O16" s="149"/>
      <c r="P16" s="192"/>
      <c r="Q16" s="192"/>
      <c r="R16" s="192"/>
      <c r="S16" s="192"/>
      <c r="T16" s="192"/>
      <c r="U16" s="192"/>
      <c r="V16" s="192"/>
      <c r="W16" s="192"/>
      <c r="X16" s="192"/>
      <c r="Y16" s="192"/>
      <c r="AA16" s="76"/>
      <c r="AB16" s="76"/>
      <c r="AC16" s="148" t="s">
        <v>99</v>
      </c>
      <c r="AD16" s="149"/>
    </row>
    <row r="17" spans="2:30" ht="18" customHeight="1">
      <c r="B17" s="152" t="s">
        <v>35</v>
      </c>
      <c r="C17" s="152"/>
      <c r="D17" s="152"/>
      <c r="E17" s="152"/>
      <c r="F17" s="152"/>
      <c r="G17" s="15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row>
    <row r="18" spans="2:30" ht="18" customHeight="1">
      <c r="B18" s="205" t="s">
        <v>36</v>
      </c>
      <c r="C18" s="205"/>
      <c r="D18" s="205"/>
      <c r="E18" s="205"/>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row>
    <row r="19" spans="2:30" ht="18" customHeight="1">
      <c r="B19" s="152" t="s">
        <v>37</v>
      </c>
      <c r="C19" s="152"/>
      <c r="D19" s="152"/>
      <c r="E19" s="152"/>
      <c r="F19" s="15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row>
    <row r="20" spans="2:30" ht="18" customHeight="1">
      <c r="B20" s="149" t="s">
        <v>38</v>
      </c>
      <c r="C20" s="149"/>
      <c r="D20" s="192"/>
      <c r="E20" s="192"/>
      <c r="F20" s="192"/>
      <c r="G20" s="192"/>
      <c r="H20" s="192"/>
      <c r="I20" s="192"/>
      <c r="J20" s="192"/>
      <c r="K20" s="63" t="s">
        <v>39</v>
      </c>
      <c r="L20" s="204"/>
      <c r="M20" s="204"/>
      <c r="N20" s="204"/>
      <c r="O20" s="204"/>
      <c r="P20" s="204"/>
      <c r="Q20" s="204"/>
      <c r="R20" s="204"/>
      <c r="S20" s="203" t="s">
        <v>60</v>
      </c>
      <c r="T20" s="203"/>
      <c r="U20" s="203"/>
      <c r="V20" s="203"/>
      <c r="W20" s="204"/>
      <c r="X20" s="204"/>
      <c r="Y20" s="204"/>
      <c r="Z20" s="204"/>
      <c r="AA20" s="204"/>
      <c r="AB20" s="204"/>
      <c r="AC20" s="204"/>
      <c r="AD20" s="204"/>
    </row>
    <row r="21" spans="2:30" ht="4.5" customHeight="1" thickBot="1">
      <c r="B21" s="51"/>
      <c r="C21" s="51"/>
      <c r="D21" s="51"/>
      <c r="E21" s="51"/>
      <c r="F21" s="51"/>
      <c r="G21" s="51"/>
      <c r="H21" s="51"/>
      <c r="I21" s="70"/>
      <c r="J21" s="70"/>
      <c r="K21" s="70"/>
      <c r="L21" s="39"/>
      <c r="M21" s="36"/>
      <c r="N21" s="36"/>
      <c r="O21" s="36"/>
      <c r="P21" s="36"/>
      <c r="Q21" s="36"/>
      <c r="R21" s="36"/>
      <c r="S21" s="36"/>
      <c r="T21" s="39"/>
      <c r="U21" s="36"/>
      <c r="V21" s="36"/>
      <c r="W21" s="36"/>
      <c r="X21" s="36"/>
      <c r="Z21" s="36"/>
      <c r="AA21" s="36"/>
      <c r="AD21" s="36"/>
    </row>
    <row r="22" spans="2:30" ht="18.75">
      <c r="B22" s="162" t="s">
        <v>51</v>
      </c>
      <c r="C22" s="163"/>
      <c r="D22" s="163"/>
      <c r="E22" s="163"/>
      <c r="F22" s="163"/>
      <c r="G22" s="163"/>
      <c r="H22" s="163"/>
      <c r="I22" s="163"/>
      <c r="J22" s="163"/>
      <c r="K22" s="164"/>
      <c r="L22" s="42"/>
      <c r="M22" s="193" t="s">
        <v>80</v>
      </c>
      <c r="N22" s="194"/>
      <c r="O22" s="194"/>
      <c r="P22" s="194"/>
      <c r="Q22" s="194"/>
      <c r="R22" s="194"/>
      <c r="S22" s="195"/>
      <c r="T22" s="42"/>
      <c r="U22" s="186" t="s">
        <v>81</v>
      </c>
      <c r="V22" s="187"/>
      <c r="W22" s="187"/>
      <c r="X22" s="187"/>
      <c r="Y22" s="187"/>
      <c r="Z22" s="187"/>
      <c r="AA22" s="188"/>
      <c r="AC22" s="178" t="s">
        <v>55</v>
      </c>
      <c r="AD22" s="179"/>
    </row>
    <row r="23" spans="2:30" ht="13.5" thickBot="1">
      <c r="B23" s="165"/>
      <c r="C23" s="166"/>
      <c r="D23" s="166"/>
      <c r="E23" s="166"/>
      <c r="F23" s="166"/>
      <c r="G23" s="166"/>
      <c r="H23" s="166"/>
      <c r="I23" s="166"/>
      <c r="J23" s="166"/>
      <c r="K23" s="167"/>
      <c r="L23" s="47"/>
      <c r="M23" s="196" t="s">
        <v>52</v>
      </c>
      <c r="N23" s="197"/>
      <c r="O23" s="197"/>
      <c r="P23" s="197"/>
      <c r="Q23" s="197"/>
      <c r="R23" s="197"/>
      <c r="S23" s="198"/>
      <c r="T23" s="47"/>
      <c r="U23" s="189" t="s">
        <v>40</v>
      </c>
      <c r="V23" s="190"/>
      <c r="W23" s="190"/>
      <c r="X23" s="190"/>
      <c r="Y23" s="190"/>
      <c r="Z23" s="190"/>
      <c r="AA23" s="191"/>
      <c r="AC23" s="180"/>
      <c r="AD23" s="181"/>
    </row>
    <row r="24" spans="2:30" ht="66">
      <c r="B24" s="206" t="s">
        <v>13</v>
      </c>
      <c r="C24" s="168" t="s">
        <v>85</v>
      </c>
      <c r="D24" s="170" t="s">
        <v>86</v>
      </c>
      <c r="E24" s="199"/>
      <c r="F24" s="199"/>
      <c r="G24" s="199"/>
      <c r="H24" s="170" t="s">
        <v>44</v>
      </c>
      <c r="I24" s="171"/>
      <c r="J24" s="46" t="s">
        <v>43</v>
      </c>
      <c r="K24" s="64" t="s">
        <v>84</v>
      </c>
      <c r="L24" s="153"/>
      <c r="M24" s="50" t="s">
        <v>79</v>
      </c>
      <c r="N24" s="154" t="s">
        <v>82</v>
      </c>
      <c r="O24" s="154" t="s">
        <v>83</v>
      </c>
      <c r="P24" s="52" t="s">
        <v>71</v>
      </c>
      <c r="Q24" s="156" t="s">
        <v>69</v>
      </c>
      <c r="R24" s="157"/>
      <c r="S24" s="158"/>
      <c r="T24" s="153"/>
      <c r="U24" s="50" t="s">
        <v>79</v>
      </c>
      <c r="V24" s="154" t="s">
        <v>82</v>
      </c>
      <c r="W24" s="154" t="s">
        <v>83</v>
      </c>
      <c r="X24" s="52" t="s">
        <v>71</v>
      </c>
      <c r="Y24" s="156" t="s">
        <v>70</v>
      </c>
      <c r="Z24" s="157"/>
      <c r="AA24" s="158"/>
      <c r="AC24" s="182" t="s">
        <v>95</v>
      </c>
      <c r="AD24" s="183"/>
    </row>
    <row r="25" spans="2:30" s="48" customFormat="1" ht="12.75" customHeight="1">
      <c r="B25" s="207"/>
      <c r="C25" s="169"/>
      <c r="D25" s="200"/>
      <c r="E25" s="201"/>
      <c r="F25" s="201"/>
      <c r="G25" s="201"/>
      <c r="H25" s="172" t="s">
        <v>41</v>
      </c>
      <c r="I25" s="173"/>
      <c r="J25" s="45" t="s">
        <v>50</v>
      </c>
      <c r="K25" s="43" t="s">
        <v>42</v>
      </c>
      <c r="L25" s="153"/>
      <c r="M25" s="44" t="s">
        <v>45</v>
      </c>
      <c r="N25" s="155"/>
      <c r="O25" s="155"/>
      <c r="P25" s="57" t="s">
        <v>46</v>
      </c>
      <c r="Q25" s="44" t="s">
        <v>47</v>
      </c>
      <c r="R25" s="45" t="s">
        <v>48</v>
      </c>
      <c r="S25" s="43" t="s">
        <v>49</v>
      </c>
      <c r="T25" s="153"/>
      <c r="U25" s="44" t="s">
        <v>45</v>
      </c>
      <c r="V25" s="155"/>
      <c r="W25" s="155"/>
      <c r="X25" s="57" t="s">
        <v>46</v>
      </c>
      <c r="Y25" s="44" t="s">
        <v>47</v>
      </c>
      <c r="Z25" s="45" t="s">
        <v>48</v>
      </c>
      <c r="AA25" s="43" t="s">
        <v>49</v>
      </c>
      <c r="AB25" s="68"/>
      <c r="AC25" s="44" t="s">
        <v>47</v>
      </c>
      <c r="AD25" s="43" t="s">
        <v>49</v>
      </c>
    </row>
    <row r="26" spans="2:30" s="49" customFormat="1" ht="24">
      <c r="B26" s="208"/>
      <c r="C26" s="65" t="s">
        <v>56</v>
      </c>
      <c r="D26" s="174" t="s">
        <v>56</v>
      </c>
      <c r="E26" s="202"/>
      <c r="F26" s="202"/>
      <c r="G26" s="202"/>
      <c r="H26" s="174" t="s">
        <v>33</v>
      </c>
      <c r="I26" s="175"/>
      <c r="J26" s="66" t="s">
        <v>33</v>
      </c>
      <c r="K26" s="67" t="s">
        <v>54</v>
      </c>
      <c r="L26" s="153"/>
      <c r="M26" s="65" t="s">
        <v>33</v>
      </c>
      <c r="N26" s="66" t="s">
        <v>56</v>
      </c>
      <c r="O26" s="66" t="s">
        <v>56</v>
      </c>
      <c r="P26" s="67" t="s">
        <v>54</v>
      </c>
      <c r="Q26" s="159" t="s">
        <v>54</v>
      </c>
      <c r="R26" s="160"/>
      <c r="S26" s="161"/>
      <c r="T26" s="153"/>
      <c r="U26" s="65" t="s">
        <v>65</v>
      </c>
      <c r="V26" s="66" t="s">
        <v>56</v>
      </c>
      <c r="W26" s="66" t="s">
        <v>56</v>
      </c>
      <c r="X26" s="67" t="s">
        <v>54</v>
      </c>
      <c r="Y26" s="159" t="s">
        <v>54</v>
      </c>
      <c r="Z26" s="160"/>
      <c r="AA26" s="161"/>
      <c r="AB26" s="69"/>
      <c r="AC26" s="184" t="s">
        <v>54</v>
      </c>
      <c r="AD26" s="185"/>
    </row>
    <row r="27" spans="2:30" s="54" customFormat="1">
      <c r="B27" s="120" t="s">
        <v>88</v>
      </c>
      <c r="C27" s="115" t="s">
        <v>89</v>
      </c>
      <c r="D27" s="176" t="s">
        <v>53</v>
      </c>
      <c r="E27" s="176"/>
      <c r="F27" s="176"/>
      <c r="G27" s="176"/>
      <c r="H27" s="177" t="s">
        <v>53</v>
      </c>
      <c r="I27" s="177"/>
      <c r="J27" s="117"/>
      <c r="K27" s="118" t="s">
        <v>90</v>
      </c>
      <c r="L27" s="153"/>
      <c r="M27" s="115" t="s">
        <v>91</v>
      </c>
      <c r="N27" s="116" t="s">
        <v>91</v>
      </c>
      <c r="O27" s="116" t="s">
        <v>91</v>
      </c>
      <c r="P27" s="118" t="s">
        <v>91</v>
      </c>
      <c r="Q27" s="115" t="s">
        <v>91</v>
      </c>
      <c r="R27" s="116" t="s">
        <v>91</v>
      </c>
      <c r="S27" s="118" t="s">
        <v>91</v>
      </c>
      <c r="T27" s="153"/>
      <c r="U27" s="115" t="s">
        <v>91</v>
      </c>
      <c r="V27" s="116" t="s">
        <v>91</v>
      </c>
      <c r="W27" s="116" t="s">
        <v>91</v>
      </c>
      <c r="X27" s="118" t="s">
        <v>91</v>
      </c>
      <c r="Y27" s="115" t="s">
        <v>91</v>
      </c>
      <c r="Z27" s="116" t="s">
        <v>91</v>
      </c>
      <c r="AA27" s="118" t="s">
        <v>91</v>
      </c>
      <c r="AB27" s="119"/>
      <c r="AC27" s="115" t="s">
        <v>91</v>
      </c>
      <c r="AD27" s="118" t="s">
        <v>91</v>
      </c>
    </row>
    <row r="28" spans="2:30">
      <c r="B28" s="41">
        <f>+'Step 1'!A7</f>
        <v>1</v>
      </c>
      <c r="C28" s="55" t="s">
        <v>34</v>
      </c>
      <c r="D28" s="138" t="s">
        <v>34</v>
      </c>
      <c r="E28" s="139"/>
      <c r="F28" s="139"/>
      <c r="G28" s="139"/>
      <c r="H28" s="144"/>
      <c r="I28" s="145"/>
      <c r="J28" s="100"/>
      <c r="K28" s="80" t="str">
        <f>IFERROR(((96.3*H28)/J28),"--")</f>
        <v>--</v>
      </c>
      <c r="L28" s="153"/>
      <c r="M28" s="40"/>
      <c r="N28" s="58" t="s">
        <v>34</v>
      </c>
      <c r="O28" s="59" t="s">
        <v>34</v>
      </c>
      <c r="P28" s="102" t="str">
        <f>IFERROR(((M28/K28)*60)/N28/O28,"--")</f>
        <v>--</v>
      </c>
      <c r="Q28" s="103" t="str">
        <f t="shared" ref="Q28:Q36" si="0">IFERROR((H28*N28*O28*P28*35),"0")</f>
        <v>0</v>
      </c>
      <c r="R28" s="104" t="str">
        <f t="shared" ref="R28:R36" si="1">IFERROR((Q28/J28),"--")</f>
        <v>--</v>
      </c>
      <c r="S28" s="105" t="str">
        <f t="shared" ref="S28:S36" si="2">IFERROR((R28/0.6234),"--")</f>
        <v>--</v>
      </c>
      <c r="T28" s="153"/>
      <c r="U28" s="40"/>
      <c r="V28" s="58" t="s">
        <v>34</v>
      </c>
      <c r="W28" s="59" t="s">
        <v>34</v>
      </c>
      <c r="X28" s="102" t="str">
        <f>IFERROR(((U28/K28)*60)/V28/W28,"--")</f>
        <v>--</v>
      </c>
      <c r="Y28" s="109" t="str">
        <f t="shared" ref="Y28:Y33" si="3">IFERROR((H28*V28*W28*X28*17),"0")</f>
        <v>0</v>
      </c>
      <c r="Z28" s="89" t="str">
        <f>IFERROR((Y28/J28),"--")</f>
        <v>--</v>
      </c>
      <c r="AA28" s="90" t="str">
        <f>IFERROR((Z28/0.6234),"--")</f>
        <v>--</v>
      </c>
      <c r="AC28" s="93" t="str" cm="1">
        <f t="array" ref="AC28">_xlfn.IFS(Q28+Y28&gt;0,Q28+Y28,Q28+Y28=0,"0")</f>
        <v>0</v>
      </c>
      <c r="AD28" s="94" t="str">
        <f>IFERROR(((AC28/J28)/0.6234),"--")</f>
        <v>--</v>
      </c>
    </row>
    <row r="29" spans="2:30">
      <c r="B29" s="41">
        <f>+'Step 1'!A8</f>
        <v>2</v>
      </c>
      <c r="C29" s="55" t="s">
        <v>34</v>
      </c>
      <c r="D29" s="138" t="s">
        <v>34</v>
      </c>
      <c r="E29" s="139"/>
      <c r="F29" s="139"/>
      <c r="G29" s="139"/>
      <c r="H29" s="144"/>
      <c r="I29" s="145"/>
      <c r="J29" s="100"/>
      <c r="K29" s="80" t="str">
        <f t="shared" ref="K29:K63" si="4">IFERROR(((96.3*H29)/J29),"--")</f>
        <v>--</v>
      </c>
      <c r="L29" s="153"/>
      <c r="M29" s="40"/>
      <c r="N29" s="58" t="s">
        <v>34</v>
      </c>
      <c r="O29" s="59" t="s">
        <v>34</v>
      </c>
      <c r="P29" s="102" t="str">
        <f t="shared" ref="P29:P63" si="5">IFERROR(((M29/K29)*60)/N29/O29,"--")</f>
        <v>--</v>
      </c>
      <c r="Q29" s="103" t="str">
        <f t="shared" si="0"/>
        <v>0</v>
      </c>
      <c r="R29" s="104" t="str">
        <f t="shared" si="1"/>
        <v>--</v>
      </c>
      <c r="S29" s="105" t="str">
        <f t="shared" si="2"/>
        <v>--</v>
      </c>
      <c r="T29" s="153"/>
      <c r="U29" s="40"/>
      <c r="V29" s="58" t="s">
        <v>34</v>
      </c>
      <c r="W29" s="59" t="s">
        <v>34</v>
      </c>
      <c r="X29" s="102" t="str">
        <f t="shared" ref="X29:X92" si="6">IFERROR(((U29/K29)*60)/V29/W29,"--")</f>
        <v>--</v>
      </c>
      <c r="Y29" s="109" t="str">
        <f t="shared" si="3"/>
        <v>0</v>
      </c>
      <c r="Z29" s="89" t="str">
        <f t="shared" ref="Z29:Z63" si="7">IFERROR((Y29/J29),"--")</f>
        <v>--</v>
      </c>
      <c r="AA29" s="90" t="str">
        <f t="shared" ref="AA29:AA63" si="8">IFERROR((Z29/0.6234),"--")</f>
        <v>--</v>
      </c>
      <c r="AC29" s="93" t="str" cm="1">
        <f t="array" ref="AC29">_xlfn.IFS(Q29+Y29&gt;0,Q29+Y29,Q29+Y29=0,"0")</f>
        <v>0</v>
      </c>
      <c r="AD29" s="94" t="str">
        <f t="shared" ref="AD29:AD63" si="9">IFERROR(((AC29/J29)/0.6234),"--")</f>
        <v>--</v>
      </c>
    </row>
    <row r="30" spans="2:30">
      <c r="B30" s="41">
        <f>+'Step 1'!A9</f>
        <v>3</v>
      </c>
      <c r="C30" s="55" t="s">
        <v>34</v>
      </c>
      <c r="D30" s="138" t="s">
        <v>34</v>
      </c>
      <c r="E30" s="139"/>
      <c r="F30" s="139"/>
      <c r="G30" s="139"/>
      <c r="H30" s="144"/>
      <c r="I30" s="145"/>
      <c r="J30" s="100"/>
      <c r="K30" s="80" t="str">
        <f t="shared" si="4"/>
        <v>--</v>
      </c>
      <c r="L30" s="153"/>
      <c r="M30" s="40"/>
      <c r="N30" s="58" t="s">
        <v>34</v>
      </c>
      <c r="O30" s="59" t="s">
        <v>34</v>
      </c>
      <c r="P30" s="102" t="str">
        <f t="shared" si="5"/>
        <v>--</v>
      </c>
      <c r="Q30" s="103" t="str">
        <f t="shared" si="0"/>
        <v>0</v>
      </c>
      <c r="R30" s="104" t="str">
        <f t="shared" si="1"/>
        <v>--</v>
      </c>
      <c r="S30" s="105" t="str">
        <f t="shared" si="2"/>
        <v>--</v>
      </c>
      <c r="T30" s="153"/>
      <c r="U30" s="40"/>
      <c r="V30" s="58" t="s">
        <v>34</v>
      </c>
      <c r="W30" s="59" t="s">
        <v>34</v>
      </c>
      <c r="X30" s="102" t="str">
        <f t="shared" si="6"/>
        <v>--</v>
      </c>
      <c r="Y30" s="109" t="str">
        <f t="shared" si="3"/>
        <v>0</v>
      </c>
      <c r="Z30" s="89" t="str">
        <f t="shared" si="7"/>
        <v>--</v>
      </c>
      <c r="AA30" s="90" t="str">
        <f t="shared" si="8"/>
        <v>--</v>
      </c>
      <c r="AC30" s="93" t="str" cm="1">
        <f t="array" ref="AC30">_xlfn.IFS(Q30+Y30&gt;0,Q30+Y30,Q30+Y30=0,"0")</f>
        <v>0</v>
      </c>
      <c r="AD30" s="94" t="str">
        <f t="shared" si="9"/>
        <v>--</v>
      </c>
    </row>
    <row r="31" spans="2:30">
      <c r="B31" s="41">
        <f>+'Step 1'!A10</f>
        <v>4</v>
      </c>
      <c r="C31" s="55" t="s">
        <v>34</v>
      </c>
      <c r="D31" s="138" t="s">
        <v>34</v>
      </c>
      <c r="E31" s="139"/>
      <c r="F31" s="139"/>
      <c r="G31" s="139"/>
      <c r="H31" s="144"/>
      <c r="I31" s="145"/>
      <c r="J31" s="100"/>
      <c r="K31" s="80" t="str">
        <f t="shared" si="4"/>
        <v>--</v>
      </c>
      <c r="L31" s="153"/>
      <c r="M31" s="40"/>
      <c r="N31" s="58" t="s">
        <v>34</v>
      </c>
      <c r="O31" s="59" t="s">
        <v>34</v>
      </c>
      <c r="P31" s="102" t="str">
        <f t="shared" si="5"/>
        <v>--</v>
      </c>
      <c r="Q31" s="103" t="str">
        <f t="shared" si="0"/>
        <v>0</v>
      </c>
      <c r="R31" s="104" t="str">
        <f t="shared" si="1"/>
        <v>--</v>
      </c>
      <c r="S31" s="105" t="str">
        <f t="shared" si="2"/>
        <v>--</v>
      </c>
      <c r="T31" s="153"/>
      <c r="U31" s="40"/>
      <c r="V31" s="58" t="s">
        <v>34</v>
      </c>
      <c r="W31" s="59" t="s">
        <v>34</v>
      </c>
      <c r="X31" s="102" t="str">
        <f t="shared" si="6"/>
        <v>--</v>
      </c>
      <c r="Y31" s="109" t="str">
        <f t="shared" si="3"/>
        <v>0</v>
      </c>
      <c r="Z31" s="89" t="str">
        <f t="shared" si="7"/>
        <v>--</v>
      </c>
      <c r="AA31" s="90" t="str">
        <f t="shared" si="8"/>
        <v>--</v>
      </c>
      <c r="AC31" s="93" t="str" cm="1">
        <f t="array" ref="AC31">_xlfn.IFS(Q31+Y31&gt;0,Q31+Y31,Q31+Y31=0,"0")</f>
        <v>0</v>
      </c>
      <c r="AD31" s="94" t="str">
        <f t="shared" si="9"/>
        <v>--</v>
      </c>
    </row>
    <row r="32" spans="2:30">
      <c r="B32" s="41">
        <f>+'Step 1'!A11</f>
        <v>5</v>
      </c>
      <c r="C32" s="55" t="s">
        <v>34</v>
      </c>
      <c r="D32" s="138" t="s">
        <v>34</v>
      </c>
      <c r="E32" s="139"/>
      <c r="F32" s="139"/>
      <c r="G32" s="139"/>
      <c r="H32" s="144"/>
      <c r="I32" s="145"/>
      <c r="J32" s="100"/>
      <c r="K32" s="80" t="str">
        <f t="shared" si="4"/>
        <v>--</v>
      </c>
      <c r="L32" s="153"/>
      <c r="M32" s="40"/>
      <c r="N32" s="58" t="s">
        <v>34</v>
      </c>
      <c r="O32" s="59" t="s">
        <v>34</v>
      </c>
      <c r="P32" s="102" t="str">
        <f t="shared" si="5"/>
        <v>--</v>
      </c>
      <c r="Q32" s="103" t="str">
        <f t="shared" si="0"/>
        <v>0</v>
      </c>
      <c r="R32" s="104" t="str">
        <f t="shared" si="1"/>
        <v>--</v>
      </c>
      <c r="S32" s="105" t="str">
        <f t="shared" si="2"/>
        <v>--</v>
      </c>
      <c r="T32" s="153"/>
      <c r="U32" s="40"/>
      <c r="V32" s="58" t="s">
        <v>34</v>
      </c>
      <c r="W32" s="59" t="s">
        <v>34</v>
      </c>
      <c r="X32" s="102" t="str">
        <f t="shared" si="6"/>
        <v>--</v>
      </c>
      <c r="Y32" s="109" t="str">
        <f t="shared" si="3"/>
        <v>0</v>
      </c>
      <c r="Z32" s="89" t="str">
        <f t="shared" si="7"/>
        <v>--</v>
      </c>
      <c r="AA32" s="90" t="str">
        <f t="shared" si="8"/>
        <v>--</v>
      </c>
      <c r="AC32" s="93" t="str" cm="1">
        <f t="array" ref="AC32">_xlfn.IFS(Q32+Y32&gt;0,Q32+Y32,Q32+Y32=0,"0")</f>
        <v>0</v>
      </c>
      <c r="AD32" s="94" t="str">
        <f t="shared" si="9"/>
        <v>--</v>
      </c>
    </row>
    <row r="33" spans="2:30">
      <c r="B33" s="41">
        <f>+'Step 1'!A12</f>
        <v>6</v>
      </c>
      <c r="C33" s="55" t="s">
        <v>34</v>
      </c>
      <c r="D33" s="138" t="s">
        <v>34</v>
      </c>
      <c r="E33" s="139"/>
      <c r="F33" s="139"/>
      <c r="G33" s="139"/>
      <c r="H33" s="144"/>
      <c r="I33" s="145"/>
      <c r="J33" s="100"/>
      <c r="K33" s="80" t="str">
        <f t="shared" si="4"/>
        <v>--</v>
      </c>
      <c r="L33" s="153"/>
      <c r="M33" s="40"/>
      <c r="N33" s="58" t="s">
        <v>34</v>
      </c>
      <c r="O33" s="59" t="s">
        <v>34</v>
      </c>
      <c r="P33" s="102" t="str">
        <f t="shared" si="5"/>
        <v>--</v>
      </c>
      <c r="Q33" s="103" t="str">
        <f t="shared" si="0"/>
        <v>0</v>
      </c>
      <c r="R33" s="104" t="str">
        <f t="shared" si="1"/>
        <v>--</v>
      </c>
      <c r="S33" s="105" t="str">
        <f t="shared" si="2"/>
        <v>--</v>
      </c>
      <c r="T33" s="153"/>
      <c r="U33" s="40"/>
      <c r="V33" s="58" t="s">
        <v>34</v>
      </c>
      <c r="W33" s="59" t="s">
        <v>34</v>
      </c>
      <c r="X33" s="102" t="str">
        <f t="shared" si="6"/>
        <v>--</v>
      </c>
      <c r="Y33" s="109" t="str">
        <f t="shared" si="3"/>
        <v>0</v>
      </c>
      <c r="Z33" s="89" t="str">
        <f t="shared" si="7"/>
        <v>--</v>
      </c>
      <c r="AA33" s="90" t="str">
        <f t="shared" si="8"/>
        <v>--</v>
      </c>
      <c r="AC33" s="93" t="str" cm="1">
        <f t="array" ref="AC33">_xlfn.IFS(Q33+Y33&gt;0,Q33+Y33,Q33+Y33=0,"0")</f>
        <v>0</v>
      </c>
      <c r="AD33" s="94" t="str">
        <f t="shared" si="9"/>
        <v>--</v>
      </c>
    </row>
    <row r="34" spans="2:30">
      <c r="B34" s="41">
        <f>+'Step 1'!A13</f>
        <v>7</v>
      </c>
      <c r="C34" s="55" t="s">
        <v>34</v>
      </c>
      <c r="D34" s="138" t="s">
        <v>34</v>
      </c>
      <c r="E34" s="139"/>
      <c r="F34" s="139"/>
      <c r="G34" s="139"/>
      <c r="H34" s="144"/>
      <c r="I34" s="145"/>
      <c r="J34" s="100"/>
      <c r="K34" s="80" t="str">
        <f t="shared" si="4"/>
        <v>--</v>
      </c>
      <c r="L34" s="153"/>
      <c r="M34" s="40"/>
      <c r="N34" s="58" t="s">
        <v>34</v>
      </c>
      <c r="O34" s="59" t="s">
        <v>34</v>
      </c>
      <c r="P34" s="102" t="str">
        <f t="shared" si="5"/>
        <v>--</v>
      </c>
      <c r="Q34" s="103" t="str">
        <f t="shared" si="0"/>
        <v>0</v>
      </c>
      <c r="R34" s="104" t="str">
        <f t="shared" si="1"/>
        <v>--</v>
      </c>
      <c r="S34" s="105" t="str">
        <f t="shared" si="2"/>
        <v>--</v>
      </c>
      <c r="T34" s="153"/>
      <c r="U34" s="40"/>
      <c r="V34" s="58" t="s">
        <v>34</v>
      </c>
      <c r="W34" s="59" t="s">
        <v>34</v>
      </c>
      <c r="X34" s="102" t="str">
        <f t="shared" si="6"/>
        <v>--</v>
      </c>
      <c r="Y34" s="109" t="str">
        <f>IFERROR((H34*V34*W34*X34*17),"0")</f>
        <v>0</v>
      </c>
      <c r="Z34" s="89" t="str">
        <f t="shared" si="7"/>
        <v>--</v>
      </c>
      <c r="AA34" s="90" t="str">
        <f t="shared" si="8"/>
        <v>--</v>
      </c>
      <c r="AC34" s="93" t="str" cm="1">
        <f t="array" ref="AC34">_xlfn.IFS(Q34+Y34&gt;0,Q34+Y34,Q34+Y34=0,"0")</f>
        <v>0</v>
      </c>
      <c r="AD34" s="94" t="str">
        <f t="shared" si="9"/>
        <v>--</v>
      </c>
    </row>
    <row r="35" spans="2:30">
      <c r="B35" s="41">
        <f>+'Step 1'!A14</f>
        <v>8</v>
      </c>
      <c r="C35" s="55" t="s">
        <v>34</v>
      </c>
      <c r="D35" s="138" t="s">
        <v>34</v>
      </c>
      <c r="E35" s="139"/>
      <c r="F35" s="139"/>
      <c r="G35" s="139"/>
      <c r="H35" s="140"/>
      <c r="I35" s="141"/>
      <c r="J35" s="100"/>
      <c r="K35" s="80" t="str">
        <f t="shared" si="4"/>
        <v>--</v>
      </c>
      <c r="L35" s="153"/>
      <c r="M35" s="40"/>
      <c r="N35" s="58" t="s">
        <v>34</v>
      </c>
      <c r="O35" s="59" t="s">
        <v>34</v>
      </c>
      <c r="P35" s="102" t="str">
        <f t="shared" si="5"/>
        <v>--</v>
      </c>
      <c r="Q35" s="103" t="str">
        <f t="shared" si="0"/>
        <v>0</v>
      </c>
      <c r="R35" s="104" t="str">
        <f t="shared" si="1"/>
        <v>--</v>
      </c>
      <c r="S35" s="105" t="str">
        <f t="shared" si="2"/>
        <v>--</v>
      </c>
      <c r="T35" s="153"/>
      <c r="U35" s="40"/>
      <c r="V35" s="58" t="s">
        <v>34</v>
      </c>
      <c r="W35" s="59" t="s">
        <v>34</v>
      </c>
      <c r="X35" s="102" t="str">
        <f t="shared" si="6"/>
        <v>--</v>
      </c>
      <c r="Y35" s="109" t="str">
        <f t="shared" ref="Y35:Y63" si="10">IFERROR((H35*V35*W35*X35*17),"0")</f>
        <v>0</v>
      </c>
      <c r="Z35" s="89" t="str">
        <f t="shared" si="7"/>
        <v>--</v>
      </c>
      <c r="AA35" s="90" t="str">
        <f t="shared" si="8"/>
        <v>--</v>
      </c>
      <c r="AC35" s="93" t="str" cm="1">
        <f t="array" ref="AC35">_xlfn.IFS(Q35+Y35&gt;0,Q35+Y35,Q35+Y35=0,"0")</f>
        <v>0</v>
      </c>
      <c r="AD35" s="94" t="str">
        <f t="shared" si="9"/>
        <v>--</v>
      </c>
    </row>
    <row r="36" spans="2:30">
      <c r="B36" s="41">
        <f>+'Step 1'!A15</f>
        <v>9</v>
      </c>
      <c r="C36" s="55" t="s">
        <v>34</v>
      </c>
      <c r="D36" s="138" t="s">
        <v>34</v>
      </c>
      <c r="E36" s="139"/>
      <c r="F36" s="139"/>
      <c r="G36" s="139"/>
      <c r="H36" s="140"/>
      <c r="I36" s="141"/>
      <c r="J36" s="100"/>
      <c r="K36" s="80" t="str">
        <f t="shared" si="4"/>
        <v>--</v>
      </c>
      <c r="L36" s="153"/>
      <c r="M36" s="40"/>
      <c r="N36" s="58" t="s">
        <v>34</v>
      </c>
      <c r="O36" s="59" t="s">
        <v>34</v>
      </c>
      <c r="P36" s="102" t="str">
        <f t="shared" si="5"/>
        <v>--</v>
      </c>
      <c r="Q36" s="103" t="str">
        <f t="shared" si="0"/>
        <v>0</v>
      </c>
      <c r="R36" s="104" t="str">
        <f t="shared" si="1"/>
        <v>--</v>
      </c>
      <c r="S36" s="105" t="str">
        <f t="shared" si="2"/>
        <v>--</v>
      </c>
      <c r="T36" s="153"/>
      <c r="U36" s="40"/>
      <c r="V36" s="58" t="s">
        <v>34</v>
      </c>
      <c r="W36" s="59" t="s">
        <v>34</v>
      </c>
      <c r="X36" s="102" t="str">
        <f t="shared" si="6"/>
        <v>--</v>
      </c>
      <c r="Y36" s="109" t="str">
        <f t="shared" si="10"/>
        <v>0</v>
      </c>
      <c r="Z36" s="89" t="str">
        <f t="shared" si="7"/>
        <v>--</v>
      </c>
      <c r="AA36" s="90" t="str">
        <f t="shared" si="8"/>
        <v>--</v>
      </c>
      <c r="AC36" s="93" t="str" cm="1">
        <f t="array" ref="AC36">_xlfn.IFS(Q36+Y36&gt;0,Q36+Y36,Q36+Y36=0,"0")</f>
        <v>0</v>
      </c>
      <c r="AD36" s="94" t="str">
        <f t="shared" si="9"/>
        <v>--</v>
      </c>
    </row>
    <row r="37" spans="2:30">
      <c r="B37" s="41">
        <f>+'Step 1'!A16</f>
        <v>10</v>
      </c>
      <c r="C37" s="55" t="s">
        <v>34</v>
      </c>
      <c r="D37" s="138" t="s">
        <v>34</v>
      </c>
      <c r="E37" s="139"/>
      <c r="F37" s="139"/>
      <c r="G37" s="139"/>
      <c r="H37" s="140"/>
      <c r="I37" s="141"/>
      <c r="J37" s="100"/>
      <c r="K37" s="80" t="str">
        <f t="shared" si="4"/>
        <v>--</v>
      </c>
      <c r="L37" s="153"/>
      <c r="M37" s="40"/>
      <c r="N37" s="58" t="s">
        <v>34</v>
      </c>
      <c r="O37" s="59" t="s">
        <v>34</v>
      </c>
      <c r="P37" s="102" t="str">
        <f t="shared" si="5"/>
        <v>--</v>
      </c>
      <c r="Q37" s="103" t="str">
        <f t="shared" ref="Q37:Q63" si="11">IFERROR((H37*N37*O37*P37*35),"0")</f>
        <v>0</v>
      </c>
      <c r="R37" s="104" t="str">
        <f t="shared" ref="R37:R63" si="12">IFERROR((Q37/J37),"--")</f>
        <v>--</v>
      </c>
      <c r="S37" s="105" t="str">
        <f t="shared" ref="S37:S63" si="13">IFERROR((R37/0.6234),"--")</f>
        <v>--</v>
      </c>
      <c r="T37" s="153"/>
      <c r="U37" s="40"/>
      <c r="V37" s="58" t="s">
        <v>34</v>
      </c>
      <c r="W37" s="59" t="s">
        <v>34</v>
      </c>
      <c r="X37" s="102" t="str">
        <f t="shared" si="6"/>
        <v>--</v>
      </c>
      <c r="Y37" s="109" t="str">
        <f t="shared" si="10"/>
        <v>0</v>
      </c>
      <c r="Z37" s="89" t="str">
        <f t="shared" si="7"/>
        <v>--</v>
      </c>
      <c r="AA37" s="90" t="str">
        <f t="shared" si="8"/>
        <v>--</v>
      </c>
      <c r="AC37" s="93" t="str" cm="1">
        <f t="array" ref="AC37">_xlfn.IFS(Q37+Y37&gt;0,Q37+Y37,Q37+Y37=0,"0")</f>
        <v>0</v>
      </c>
      <c r="AD37" s="94" t="str">
        <f t="shared" si="9"/>
        <v>--</v>
      </c>
    </row>
    <row r="38" spans="2:30">
      <c r="B38" s="41">
        <f>+'Step 1'!A17</f>
        <v>11</v>
      </c>
      <c r="C38" s="55" t="s">
        <v>34</v>
      </c>
      <c r="D38" s="138" t="s">
        <v>34</v>
      </c>
      <c r="E38" s="139"/>
      <c r="F38" s="139"/>
      <c r="G38" s="139"/>
      <c r="H38" s="140"/>
      <c r="I38" s="141"/>
      <c r="J38" s="100"/>
      <c r="K38" s="80" t="str">
        <f t="shared" si="4"/>
        <v>--</v>
      </c>
      <c r="L38" s="153"/>
      <c r="M38" s="40"/>
      <c r="N38" s="58" t="s">
        <v>34</v>
      </c>
      <c r="O38" s="59" t="s">
        <v>34</v>
      </c>
      <c r="P38" s="102" t="str">
        <f t="shared" si="5"/>
        <v>--</v>
      </c>
      <c r="Q38" s="103" t="str">
        <f t="shared" si="11"/>
        <v>0</v>
      </c>
      <c r="R38" s="104" t="str">
        <f t="shared" si="12"/>
        <v>--</v>
      </c>
      <c r="S38" s="105" t="str">
        <f t="shared" si="13"/>
        <v>--</v>
      </c>
      <c r="T38" s="153"/>
      <c r="U38" s="40"/>
      <c r="V38" s="58" t="s">
        <v>34</v>
      </c>
      <c r="W38" s="59" t="s">
        <v>34</v>
      </c>
      <c r="X38" s="102" t="str">
        <f t="shared" si="6"/>
        <v>--</v>
      </c>
      <c r="Y38" s="109" t="str">
        <f t="shared" si="10"/>
        <v>0</v>
      </c>
      <c r="Z38" s="89" t="str">
        <f t="shared" si="7"/>
        <v>--</v>
      </c>
      <c r="AA38" s="90" t="str">
        <f t="shared" si="8"/>
        <v>--</v>
      </c>
      <c r="AC38" s="93" t="str" cm="1">
        <f t="array" ref="AC38">_xlfn.IFS(Q38+Y38&gt;0,Q38+Y38,Q38+Y38=0,"0")</f>
        <v>0</v>
      </c>
      <c r="AD38" s="94" t="str">
        <f t="shared" si="9"/>
        <v>--</v>
      </c>
    </row>
    <row r="39" spans="2:30">
      <c r="B39" s="41">
        <f>+'Step 1'!A18</f>
        <v>12</v>
      </c>
      <c r="C39" s="55" t="s">
        <v>34</v>
      </c>
      <c r="D39" s="138" t="s">
        <v>34</v>
      </c>
      <c r="E39" s="139"/>
      <c r="F39" s="139"/>
      <c r="G39" s="139"/>
      <c r="H39" s="140"/>
      <c r="I39" s="141"/>
      <c r="J39" s="100"/>
      <c r="K39" s="80" t="str">
        <f t="shared" si="4"/>
        <v>--</v>
      </c>
      <c r="L39" s="153"/>
      <c r="M39" s="40"/>
      <c r="N39" s="58" t="s">
        <v>34</v>
      </c>
      <c r="O39" s="59" t="s">
        <v>34</v>
      </c>
      <c r="P39" s="102" t="str">
        <f t="shared" si="5"/>
        <v>--</v>
      </c>
      <c r="Q39" s="103" t="str">
        <f t="shared" si="11"/>
        <v>0</v>
      </c>
      <c r="R39" s="104" t="str">
        <f t="shared" si="12"/>
        <v>--</v>
      </c>
      <c r="S39" s="105" t="str">
        <f t="shared" si="13"/>
        <v>--</v>
      </c>
      <c r="T39" s="153"/>
      <c r="U39" s="40"/>
      <c r="V39" s="58" t="s">
        <v>34</v>
      </c>
      <c r="W39" s="59" t="s">
        <v>34</v>
      </c>
      <c r="X39" s="102" t="str">
        <f t="shared" si="6"/>
        <v>--</v>
      </c>
      <c r="Y39" s="109" t="str">
        <f t="shared" si="10"/>
        <v>0</v>
      </c>
      <c r="Z39" s="89" t="str">
        <f t="shared" si="7"/>
        <v>--</v>
      </c>
      <c r="AA39" s="90" t="str">
        <f t="shared" si="8"/>
        <v>--</v>
      </c>
      <c r="AC39" s="93" t="str" cm="1">
        <f t="array" ref="AC39">_xlfn.IFS(Q39+Y39&gt;0,Q39+Y39,Q39+Y39=0,"0")</f>
        <v>0</v>
      </c>
      <c r="AD39" s="94" t="str">
        <f t="shared" si="9"/>
        <v>--</v>
      </c>
    </row>
    <row r="40" spans="2:30">
      <c r="B40" s="41">
        <f>+'Step 1'!A19</f>
        <v>13</v>
      </c>
      <c r="C40" s="55" t="s">
        <v>34</v>
      </c>
      <c r="D40" s="138" t="s">
        <v>34</v>
      </c>
      <c r="E40" s="139"/>
      <c r="F40" s="139"/>
      <c r="G40" s="139"/>
      <c r="H40" s="140"/>
      <c r="I40" s="141"/>
      <c r="J40" s="100"/>
      <c r="K40" s="80" t="str">
        <f t="shared" si="4"/>
        <v>--</v>
      </c>
      <c r="L40" s="153"/>
      <c r="M40" s="40"/>
      <c r="N40" s="58" t="s">
        <v>34</v>
      </c>
      <c r="O40" s="59" t="s">
        <v>34</v>
      </c>
      <c r="P40" s="102" t="str">
        <f t="shared" si="5"/>
        <v>--</v>
      </c>
      <c r="Q40" s="103" t="str">
        <f t="shared" si="11"/>
        <v>0</v>
      </c>
      <c r="R40" s="104" t="str">
        <f t="shared" si="12"/>
        <v>--</v>
      </c>
      <c r="S40" s="105" t="str">
        <f t="shared" si="13"/>
        <v>--</v>
      </c>
      <c r="T40" s="153"/>
      <c r="U40" s="40"/>
      <c r="V40" s="58" t="s">
        <v>34</v>
      </c>
      <c r="W40" s="59" t="s">
        <v>34</v>
      </c>
      <c r="X40" s="102" t="str">
        <f t="shared" si="6"/>
        <v>--</v>
      </c>
      <c r="Y40" s="109" t="str">
        <f t="shared" si="10"/>
        <v>0</v>
      </c>
      <c r="Z40" s="89" t="str">
        <f t="shared" si="7"/>
        <v>--</v>
      </c>
      <c r="AA40" s="90" t="str">
        <f t="shared" si="8"/>
        <v>--</v>
      </c>
      <c r="AC40" s="93" t="str" cm="1">
        <f t="array" ref="AC40">_xlfn.IFS(Q40+Y40&gt;0,Q40+Y40,Q40+Y40=0,"0")</f>
        <v>0</v>
      </c>
      <c r="AD40" s="94" t="str">
        <f t="shared" si="9"/>
        <v>--</v>
      </c>
    </row>
    <row r="41" spans="2:30">
      <c r="B41" s="41">
        <f>+'Step 1'!A20</f>
        <v>14</v>
      </c>
      <c r="C41" s="55" t="s">
        <v>34</v>
      </c>
      <c r="D41" s="138" t="s">
        <v>34</v>
      </c>
      <c r="E41" s="139"/>
      <c r="F41" s="139"/>
      <c r="G41" s="139"/>
      <c r="H41" s="140"/>
      <c r="I41" s="141"/>
      <c r="J41" s="100"/>
      <c r="K41" s="80" t="str">
        <f t="shared" si="4"/>
        <v>--</v>
      </c>
      <c r="L41" s="153"/>
      <c r="M41" s="40"/>
      <c r="N41" s="58" t="s">
        <v>34</v>
      </c>
      <c r="O41" s="59" t="s">
        <v>34</v>
      </c>
      <c r="P41" s="102" t="str">
        <f t="shared" si="5"/>
        <v>--</v>
      </c>
      <c r="Q41" s="103" t="str">
        <f t="shared" si="11"/>
        <v>0</v>
      </c>
      <c r="R41" s="104" t="str">
        <f t="shared" si="12"/>
        <v>--</v>
      </c>
      <c r="S41" s="105" t="str">
        <f t="shared" si="13"/>
        <v>--</v>
      </c>
      <c r="T41" s="153"/>
      <c r="U41" s="40"/>
      <c r="V41" s="58" t="s">
        <v>34</v>
      </c>
      <c r="W41" s="59" t="s">
        <v>34</v>
      </c>
      <c r="X41" s="102" t="str">
        <f t="shared" si="6"/>
        <v>--</v>
      </c>
      <c r="Y41" s="109" t="str">
        <f t="shared" si="10"/>
        <v>0</v>
      </c>
      <c r="Z41" s="89" t="str">
        <f t="shared" si="7"/>
        <v>--</v>
      </c>
      <c r="AA41" s="90" t="str">
        <f t="shared" si="8"/>
        <v>--</v>
      </c>
      <c r="AC41" s="93" t="str" cm="1">
        <f t="array" ref="AC41">_xlfn.IFS(Q41+Y41&gt;0,Q41+Y41,Q41+Y41=0,"0")</f>
        <v>0</v>
      </c>
      <c r="AD41" s="94" t="str">
        <f t="shared" si="9"/>
        <v>--</v>
      </c>
    </row>
    <row r="42" spans="2:30">
      <c r="B42" s="41">
        <f>+'Step 1'!A21</f>
        <v>15</v>
      </c>
      <c r="C42" s="55" t="s">
        <v>34</v>
      </c>
      <c r="D42" s="138" t="s">
        <v>34</v>
      </c>
      <c r="E42" s="139"/>
      <c r="F42" s="139"/>
      <c r="G42" s="139"/>
      <c r="H42" s="140"/>
      <c r="I42" s="141"/>
      <c r="J42" s="100"/>
      <c r="K42" s="80" t="str">
        <f t="shared" si="4"/>
        <v>--</v>
      </c>
      <c r="L42" s="153"/>
      <c r="M42" s="40"/>
      <c r="N42" s="58" t="s">
        <v>34</v>
      </c>
      <c r="O42" s="59" t="s">
        <v>34</v>
      </c>
      <c r="P42" s="102" t="str">
        <f t="shared" si="5"/>
        <v>--</v>
      </c>
      <c r="Q42" s="103" t="str">
        <f t="shared" si="11"/>
        <v>0</v>
      </c>
      <c r="R42" s="104" t="str">
        <f t="shared" si="12"/>
        <v>--</v>
      </c>
      <c r="S42" s="105" t="str">
        <f t="shared" si="13"/>
        <v>--</v>
      </c>
      <c r="T42" s="153"/>
      <c r="U42" s="40"/>
      <c r="V42" s="58" t="s">
        <v>34</v>
      </c>
      <c r="W42" s="59" t="s">
        <v>34</v>
      </c>
      <c r="X42" s="102" t="str">
        <f t="shared" si="6"/>
        <v>--</v>
      </c>
      <c r="Y42" s="109" t="str">
        <f t="shared" si="10"/>
        <v>0</v>
      </c>
      <c r="Z42" s="89" t="str">
        <f t="shared" si="7"/>
        <v>--</v>
      </c>
      <c r="AA42" s="90" t="str">
        <f t="shared" si="8"/>
        <v>--</v>
      </c>
      <c r="AC42" s="93" t="str" cm="1">
        <f t="array" ref="AC42">_xlfn.IFS(Q42+Y42&gt;0,Q42+Y42,Q42+Y42=0,"0")</f>
        <v>0</v>
      </c>
      <c r="AD42" s="94" t="str">
        <f t="shared" si="9"/>
        <v>--</v>
      </c>
    </row>
    <row r="43" spans="2:30">
      <c r="B43" s="41">
        <f>+'Step 1'!A22</f>
        <v>16</v>
      </c>
      <c r="C43" s="55" t="s">
        <v>34</v>
      </c>
      <c r="D43" s="138" t="s">
        <v>34</v>
      </c>
      <c r="E43" s="139"/>
      <c r="F43" s="139"/>
      <c r="G43" s="139"/>
      <c r="H43" s="140"/>
      <c r="I43" s="141"/>
      <c r="J43" s="100"/>
      <c r="K43" s="80" t="str">
        <f t="shared" si="4"/>
        <v>--</v>
      </c>
      <c r="L43" s="153"/>
      <c r="M43" s="40"/>
      <c r="N43" s="58" t="s">
        <v>34</v>
      </c>
      <c r="O43" s="59" t="s">
        <v>34</v>
      </c>
      <c r="P43" s="102" t="str">
        <f t="shared" si="5"/>
        <v>--</v>
      </c>
      <c r="Q43" s="103" t="str">
        <f t="shared" si="11"/>
        <v>0</v>
      </c>
      <c r="R43" s="104" t="str">
        <f t="shared" si="12"/>
        <v>--</v>
      </c>
      <c r="S43" s="105" t="str">
        <f t="shared" si="13"/>
        <v>--</v>
      </c>
      <c r="T43" s="153"/>
      <c r="U43" s="40"/>
      <c r="V43" s="58" t="s">
        <v>34</v>
      </c>
      <c r="W43" s="59" t="s">
        <v>34</v>
      </c>
      <c r="X43" s="102" t="str">
        <f t="shared" si="6"/>
        <v>--</v>
      </c>
      <c r="Y43" s="109" t="str">
        <f t="shared" si="10"/>
        <v>0</v>
      </c>
      <c r="Z43" s="89" t="str">
        <f t="shared" si="7"/>
        <v>--</v>
      </c>
      <c r="AA43" s="90" t="str">
        <f t="shared" si="8"/>
        <v>--</v>
      </c>
      <c r="AC43" s="93" t="str" cm="1">
        <f t="array" ref="AC43">_xlfn.IFS(Q43+Y43&gt;0,Q43+Y43,Q43+Y43=0,"0")</f>
        <v>0</v>
      </c>
      <c r="AD43" s="94" t="str">
        <f t="shared" si="9"/>
        <v>--</v>
      </c>
    </row>
    <row r="44" spans="2:30">
      <c r="B44" s="41">
        <f>+'Step 1'!A23</f>
        <v>17</v>
      </c>
      <c r="C44" s="55" t="s">
        <v>34</v>
      </c>
      <c r="D44" s="138" t="s">
        <v>34</v>
      </c>
      <c r="E44" s="139"/>
      <c r="F44" s="139"/>
      <c r="G44" s="139"/>
      <c r="H44" s="140"/>
      <c r="I44" s="141"/>
      <c r="J44" s="100"/>
      <c r="K44" s="80" t="str">
        <f t="shared" si="4"/>
        <v>--</v>
      </c>
      <c r="L44" s="153"/>
      <c r="M44" s="40"/>
      <c r="N44" s="58" t="s">
        <v>34</v>
      </c>
      <c r="O44" s="59" t="s">
        <v>34</v>
      </c>
      <c r="P44" s="102" t="str">
        <f t="shared" si="5"/>
        <v>--</v>
      </c>
      <c r="Q44" s="103" t="str">
        <f t="shared" si="11"/>
        <v>0</v>
      </c>
      <c r="R44" s="104" t="str">
        <f t="shared" si="12"/>
        <v>--</v>
      </c>
      <c r="S44" s="105" t="str">
        <f t="shared" si="13"/>
        <v>--</v>
      </c>
      <c r="T44" s="153"/>
      <c r="U44" s="40"/>
      <c r="V44" s="58" t="s">
        <v>34</v>
      </c>
      <c r="W44" s="59" t="s">
        <v>34</v>
      </c>
      <c r="X44" s="102" t="str">
        <f t="shared" si="6"/>
        <v>--</v>
      </c>
      <c r="Y44" s="109" t="str">
        <f t="shared" si="10"/>
        <v>0</v>
      </c>
      <c r="Z44" s="89" t="str">
        <f t="shared" si="7"/>
        <v>--</v>
      </c>
      <c r="AA44" s="90" t="str">
        <f t="shared" si="8"/>
        <v>--</v>
      </c>
      <c r="AC44" s="93" t="str" cm="1">
        <f t="array" ref="AC44">_xlfn.IFS(Q44+Y44&gt;0,Q44+Y44,Q44+Y44=0,"0")</f>
        <v>0</v>
      </c>
      <c r="AD44" s="94" t="str">
        <f t="shared" si="9"/>
        <v>--</v>
      </c>
    </row>
    <row r="45" spans="2:30">
      <c r="B45" s="41">
        <f>+'Step 1'!A24</f>
        <v>18</v>
      </c>
      <c r="C45" s="55" t="s">
        <v>34</v>
      </c>
      <c r="D45" s="138" t="s">
        <v>34</v>
      </c>
      <c r="E45" s="139"/>
      <c r="F45" s="139"/>
      <c r="G45" s="139"/>
      <c r="H45" s="140"/>
      <c r="I45" s="141"/>
      <c r="J45" s="100"/>
      <c r="K45" s="80" t="str">
        <f t="shared" si="4"/>
        <v>--</v>
      </c>
      <c r="L45" s="153"/>
      <c r="M45" s="40"/>
      <c r="N45" s="58" t="s">
        <v>34</v>
      </c>
      <c r="O45" s="59" t="s">
        <v>34</v>
      </c>
      <c r="P45" s="102" t="str">
        <f t="shared" si="5"/>
        <v>--</v>
      </c>
      <c r="Q45" s="103" t="str">
        <f t="shared" si="11"/>
        <v>0</v>
      </c>
      <c r="R45" s="104" t="str">
        <f t="shared" si="12"/>
        <v>--</v>
      </c>
      <c r="S45" s="105" t="str">
        <f t="shared" si="13"/>
        <v>--</v>
      </c>
      <c r="T45" s="153"/>
      <c r="U45" s="40"/>
      <c r="V45" s="58" t="s">
        <v>34</v>
      </c>
      <c r="W45" s="59" t="s">
        <v>34</v>
      </c>
      <c r="X45" s="102" t="str">
        <f t="shared" si="6"/>
        <v>--</v>
      </c>
      <c r="Y45" s="109" t="str">
        <f t="shared" si="10"/>
        <v>0</v>
      </c>
      <c r="Z45" s="89" t="str">
        <f t="shared" si="7"/>
        <v>--</v>
      </c>
      <c r="AA45" s="90" t="str">
        <f t="shared" si="8"/>
        <v>--</v>
      </c>
      <c r="AC45" s="93" t="str" cm="1">
        <f t="array" ref="AC45">_xlfn.IFS(Q45+Y45&gt;0,Q45+Y45,Q45+Y45=0,"0")</f>
        <v>0</v>
      </c>
      <c r="AD45" s="94" t="str">
        <f t="shared" si="9"/>
        <v>--</v>
      </c>
    </row>
    <row r="46" spans="2:30">
      <c r="B46" s="41">
        <f>+'Step 1'!A25</f>
        <v>19</v>
      </c>
      <c r="C46" s="55" t="s">
        <v>34</v>
      </c>
      <c r="D46" s="138" t="s">
        <v>34</v>
      </c>
      <c r="E46" s="139"/>
      <c r="F46" s="139"/>
      <c r="G46" s="139"/>
      <c r="H46" s="140"/>
      <c r="I46" s="141"/>
      <c r="J46" s="100"/>
      <c r="K46" s="80" t="str">
        <f t="shared" si="4"/>
        <v>--</v>
      </c>
      <c r="L46" s="153"/>
      <c r="M46" s="40"/>
      <c r="N46" s="58" t="s">
        <v>34</v>
      </c>
      <c r="O46" s="59" t="s">
        <v>34</v>
      </c>
      <c r="P46" s="102" t="str">
        <f t="shared" si="5"/>
        <v>--</v>
      </c>
      <c r="Q46" s="103" t="str">
        <f t="shared" si="11"/>
        <v>0</v>
      </c>
      <c r="R46" s="104" t="str">
        <f t="shared" si="12"/>
        <v>--</v>
      </c>
      <c r="S46" s="105" t="str">
        <f t="shared" si="13"/>
        <v>--</v>
      </c>
      <c r="T46" s="153"/>
      <c r="U46" s="40"/>
      <c r="V46" s="58" t="s">
        <v>34</v>
      </c>
      <c r="W46" s="59" t="s">
        <v>34</v>
      </c>
      <c r="X46" s="102" t="str">
        <f t="shared" si="6"/>
        <v>--</v>
      </c>
      <c r="Y46" s="109" t="str">
        <f t="shared" si="10"/>
        <v>0</v>
      </c>
      <c r="Z46" s="89" t="str">
        <f t="shared" si="7"/>
        <v>--</v>
      </c>
      <c r="AA46" s="90" t="str">
        <f t="shared" si="8"/>
        <v>--</v>
      </c>
      <c r="AC46" s="93" t="str" cm="1">
        <f t="array" ref="AC46">_xlfn.IFS(Q46+Y46&gt;0,Q46+Y46,Q46+Y46=0,"0")</f>
        <v>0</v>
      </c>
      <c r="AD46" s="94" t="str">
        <f t="shared" si="9"/>
        <v>--</v>
      </c>
    </row>
    <row r="47" spans="2:30">
      <c r="B47" s="41">
        <f>+'Step 1'!A26</f>
        <v>20</v>
      </c>
      <c r="C47" s="55" t="s">
        <v>34</v>
      </c>
      <c r="D47" s="138" t="s">
        <v>34</v>
      </c>
      <c r="E47" s="139"/>
      <c r="F47" s="139"/>
      <c r="G47" s="139"/>
      <c r="H47" s="140"/>
      <c r="I47" s="141"/>
      <c r="J47" s="100"/>
      <c r="K47" s="80" t="str">
        <f t="shared" si="4"/>
        <v>--</v>
      </c>
      <c r="L47" s="153"/>
      <c r="M47" s="40"/>
      <c r="N47" s="58" t="s">
        <v>34</v>
      </c>
      <c r="O47" s="59" t="s">
        <v>34</v>
      </c>
      <c r="P47" s="102" t="str">
        <f t="shared" si="5"/>
        <v>--</v>
      </c>
      <c r="Q47" s="103" t="str">
        <f t="shared" si="11"/>
        <v>0</v>
      </c>
      <c r="R47" s="104" t="str">
        <f t="shared" si="12"/>
        <v>--</v>
      </c>
      <c r="S47" s="105" t="str">
        <f t="shared" si="13"/>
        <v>--</v>
      </c>
      <c r="T47" s="153"/>
      <c r="U47" s="40"/>
      <c r="V47" s="58" t="s">
        <v>34</v>
      </c>
      <c r="W47" s="59" t="s">
        <v>34</v>
      </c>
      <c r="X47" s="102" t="str">
        <f t="shared" si="6"/>
        <v>--</v>
      </c>
      <c r="Y47" s="109" t="str">
        <f t="shared" si="10"/>
        <v>0</v>
      </c>
      <c r="Z47" s="89" t="str">
        <f t="shared" si="7"/>
        <v>--</v>
      </c>
      <c r="AA47" s="90" t="str">
        <f t="shared" si="8"/>
        <v>--</v>
      </c>
      <c r="AC47" s="93" t="str" cm="1">
        <f t="array" ref="AC47">_xlfn.IFS(Q47+Y47&gt;0,Q47+Y47,Q47+Y47=0,"0")</f>
        <v>0</v>
      </c>
      <c r="AD47" s="94" t="str">
        <f t="shared" si="9"/>
        <v>--</v>
      </c>
    </row>
    <row r="48" spans="2:30">
      <c r="B48" s="41">
        <f>+'Step 1'!A27</f>
        <v>21</v>
      </c>
      <c r="C48" s="55" t="s">
        <v>34</v>
      </c>
      <c r="D48" s="138" t="s">
        <v>34</v>
      </c>
      <c r="E48" s="139"/>
      <c r="F48" s="139"/>
      <c r="G48" s="139"/>
      <c r="H48" s="140"/>
      <c r="I48" s="141"/>
      <c r="J48" s="100"/>
      <c r="K48" s="80" t="str">
        <f t="shared" si="4"/>
        <v>--</v>
      </c>
      <c r="L48" s="153"/>
      <c r="M48" s="40"/>
      <c r="N48" s="58" t="s">
        <v>34</v>
      </c>
      <c r="O48" s="59" t="s">
        <v>34</v>
      </c>
      <c r="P48" s="102" t="str">
        <f t="shared" si="5"/>
        <v>--</v>
      </c>
      <c r="Q48" s="103" t="str">
        <f t="shared" si="11"/>
        <v>0</v>
      </c>
      <c r="R48" s="104" t="str">
        <f t="shared" si="12"/>
        <v>--</v>
      </c>
      <c r="S48" s="105" t="str">
        <f t="shared" si="13"/>
        <v>--</v>
      </c>
      <c r="T48" s="153"/>
      <c r="U48" s="40"/>
      <c r="V48" s="58" t="s">
        <v>34</v>
      </c>
      <c r="W48" s="59" t="s">
        <v>34</v>
      </c>
      <c r="X48" s="102" t="str">
        <f t="shared" si="6"/>
        <v>--</v>
      </c>
      <c r="Y48" s="109" t="str">
        <f t="shared" si="10"/>
        <v>0</v>
      </c>
      <c r="Z48" s="89" t="str">
        <f t="shared" si="7"/>
        <v>--</v>
      </c>
      <c r="AA48" s="90" t="str">
        <f t="shared" si="8"/>
        <v>--</v>
      </c>
      <c r="AC48" s="93" t="str" cm="1">
        <f t="array" ref="AC48">_xlfn.IFS(Q48+Y48&gt;0,Q48+Y48,Q48+Y48=0,"0")</f>
        <v>0</v>
      </c>
      <c r="AD48" s="94" t="str">
        <f t="shared" si="9"/>
        <v>--</v>
      </c>
    </row>
    <row r="49" spans="2:30">
      <c r="B49" s="41">
        <f>+'Step 1'!A28</f>
        <v>22</v>
      </c>
      <c r="C49" s="55" t="s">
        <v>34</v>
      </c>
      <c r="D49" s="138" t="s">
        <v>34</v>
      </c>
      <c r="E49" s="139"/>
      <c r="F49" s="139"/>
      <c r="G49" s="139"/>
      <c r="H49" s="140"/>
      <c r="I49" s="141"/>
      <c r="J49" s="100"/>
      <c r="K49" s="80" t="str">
        <f t="shared" si="4"/>
        <v>--</v>
      </c>
      <c r="L49" s="153"/>
      <c r="M49" s="40"/>
      <c r="N49" s="58" t="s">
        <v>34</v>
      </c>
      <c r="O49" s="59" t="s">
        <v>34</v>
      </c>
      <c r="P49" s="102" t="str">
        <f t="shared" si="5"/>
        <v>--</v>
      </c>
      <c r="Q49" s="103" t="str">
        <f t="shared" si="11"/>
        <v>0</v>
      </c>
      <c r="R49" s="104" t="str">
        <f t="shared" si="12"/>
        <v>--</v>
      </c>
      <c r="S49" s="105" t="str">
        <f t="shared" si="13"/>
        <v>--</v>
      </c>
      <c r="T49" s="153"/>
      <c r="U49" s="40"/>
      <c r="V49" s="58" t="s">
        <v>34</v>
      </c>
      <c r="W49" s="59" t="s">
        <v>34</v>
      </c>
      <c r="X49" s="102" t="str">
        <f t="shared" si="6"/>
        <v>--</v>
      </c>
      <c r="Y49" s="109" t="str">
        <f t="shared" si="10"/>
        <v>0</v>
      </c>
      <c r="Z49" s="89" t="str">
        <f t="shared" si="7"/>
        <v>--</v>
      </c>
      <c r="AA49" s="90" t="str">
        <f t="shared" si="8"/>
        <v>--</v>
      </c>
      <c r="AC49" s="93" t="str" cm="1">
        <f t="array" ref="AC49">_xlfn.IFS(Q49+Y49&gt;0,Q49+Y49,Q49+Y49=0,"0")</f>
        <v>0</v>
      </c>
      <c r="AD49" s="94" t="str">
        <f t="shared" si="9"/>
        <v>--</v>
      </c>
    </row>
    <row r="50" spans="2:30">
      <c r="B50" s="41">
        <f>+'Step 1'!A29</f>
        <v>23</v>
      </c>
      <c r="C50" s="55" t="s">
        <v>34</v>
      </c>
      <c r="D50" s="138" t="s">
        <v>34</v>
      </c>
      <c r="E50" s="139"/>
      <c r="F50" s="139"/>
      <c r="G50" s="139"/>
      <c r="H50" s="140"/>
      <c r="I50" s="141"/>
      <c r="J50" s="100"/>
      <c r="K50" s="80" t="str">
        <f t="shared" si="4"/>
        <v>--</v>
      </c>
      <c r="L50" s="153"/>
      <c r="M50" s="40"/>
      <c r="N50" s="58" t="s">
        <v>34</v>
      </c>
      <c r="O50" s="59" t="s">
        <v>34</v>
      </c>
      <c r="P50" s="102" t="str">
        <f t="shared" si="5"/>
        <v>--</v>
      </c>
      <c r="Q50" s="103" t="str">
        <f t="shared" si="11"/>
        <v>0</v>
      </c>
      <c r="R50" s="104" t="str">
        <f t="shared" si="12"/>
        <v>--</v>
      </c>
      <c r="S50" s="105" t="str">
        <f t="shared" si="13"/>
        <v>--</v>
      </c>
      <c r="T50" s="153"/>
      <c r="U50" s="40"/>
      <c r="V50" s="58" t="s">
        <v>34</v>
      </c>
      <c r="W50" s="59" t="s">
        <v>34</v>
      </c>
      <c r="X50" s="102" t="str">
        <f t="shared" si="6"/>
        <v>--</v>
      </c>
      <c r="Y50" s="109" t="str">
        <f t="shared" si="10"/>
        <v>0</v>
      </c>
      <c r="Z50" s="89" t="str">
        <f t="shared" si="7"/>
        <v>--</v>
      </c>
      <c r="AA50" s="90" t="str">
        <f t="shared" si="8"/>
        <v>--</v>
      </c>
      <c r="AC50" s="93" t="str" cm="1">
        <f t="array" ref="AC50">_xlfn.IFS(Q50+Y50&gt;0,Q50+Y50,Q50+Y50=0,"0")</f>
        <v>0</v>
      </c>
      <c r="AD50" s="94" t="str">
        <f t="shared" si="9"/>
        <v>--</v>
      </c>
    </row>
    <row r="51" spans="2:30">
      <c r="B51" s="41">
        <f>+'Step 1'!A30</f>
        <v>24</v>
      </c>
      <c r="C51" s="55" t="s">
        <v>34</v>
      </c>
      <c r="D51" s="138" t="s">
        <v>34</v>
      </c>
      <c r="E51" s="139"/>
      <c r="F51" s="139"/>
      <c r="G51" s="139"/>
      <c r="H51" s="140"/>
      <c r="I51" s="141"/>
      <c r="J51" s="100"/>
      <c r="K51" s="80" t="str">
        <f t="shared" si="4"/>
        <v>--</v>
      </c>
      <c r="L51" s="153"/>
      <c r="M51" s="53"/>
      <c r="N51" s="58" t="s">
        <v>34</v>
      </c>
      <c r="O51" s="59" t="s">
        <v>34</v>
      </c>
      <c r="P51" s="102" t="str">
        <f t="shared" ref="P51:P62" si="14">IFERROR(((M51/K51)*60)/N51/O51,"--")</f>
        <v>--</v>
      </c>
      <c r="Q51" s="103" t="str">
        <f t="shared" si="11"/>
        <v>0</v>
      </c>
      <c r="R51" s="104" t="str">
        <f t="shared" ref="R51:R62" si="15">IFERROR((Q51/J51),"--")</f>
        <v>--</v>
      </c>
      <c r="S51" s="105" t="str">
        <f t="shared" si="13"/>
        <v>--</v>
      </c>
      <c r="T51" s="153"/>
      <c r="U51" s="40"/>
      <c r="V51" s="58" t="s">
        <v>34</v>
      </c>
      <c r="W51" s="59" t="s">
        <v>34</v>
      </c>
      <c r="X51" s="102" t="str">
        <f t="shared" si="6"/>
        <v>--</v>
      </c>
      <c r="Y51" s="109" t="str">
        <f t="shared" si="10"/>
        <v>0</v>
      </c>
      <c r="Z51" s="89" t="str">
        <f t="shared" ref="Z51:Z62" si="16">IFERROR((Y51/J51),"--")</f>
        <v>--</v>
      </c>
      <c r="AA51" s="90" t="str">
        <f t="shared" si="8"/>
        <v>--</v>
      </c>
      <c r="AC51" s="93" t="str" cm="1">
        <f t="array" ref="AC51">_xlfn.IFS(Q51+Y51&gt;0,Q51+Y51,Q51+Y51=0,"0")</f>
        <v>0</v>
      </c>
      <c r="AD51" s="94" t="str">
        <f t="shared" ref="AD51:AD62" si="17">IFERROR(((AC51/J51)/0.6234),"--")</f>
        <v>--</v>
      </c>
    </row>
    <row r="52" spans="2:30">
      <c r="B52" s="41">
        <f>+'Step 1'!A31</f>
        <v>25</v>
      </c>
      <c r="C52" s="55" t="s">
        <v>34</v>
      </c>
      <c r="D52" s="138" t="s">
        <v>34</v>
      </c>
      <c r="E52" s="139"/>
      <c r="F52" s="139"/>
      <c r="G52" s="139"/>
      <c r="H52" s="140"/>
      <c r="I52" s="141"/>
      <c r="J52" s="100"/>
      <c r="K52" s="80" t="str">
        <f t="shared" si="4"/>
        <v>--</v>
      </c>
      <c r="L52" s="153"/>
      <c r="M52" s="53"/>
      <c r="N52" s="58" t="s">
        <v>34</v>
      </c>
      <c r="O52" s="59" t="s">
        <v>34</v>
      </c>
      <c r="P52" s="102" t="str">
        <f t="shared" si="14"/>
        <v>--</v>
      </c>
      <c r="Q52" s="103" t="str">
        <f t="shared" si="11"/>
        <v>0</v>
      </c>
      <c r="R52" s="104" t="str">
        <f t="shared" si="15"/>
        <v>--</v>
      </c>
      <c r="S52" s="105" t="str">
        <f t="shared" si="13"/>
        <v>--</v>
      </c>
      <c r="T52" s="153"/>
      <c r="U52" s="40"/>
      <c r="V52" s="58" t="s">
        <v>34</v>
      </c>
      <c r="W52" s="59" t="s">
        <v>34</v>
      </c>
      <c r="X52" s="102" t="str">
        <f t="shared" si="6"/>
        <v>--</v>
      </c>
      <c r="Y52" s="109" t="str">
        <f t="shared" si="10"/>
        <v>0</v>
      </c>
      <c r="Z52" s="89" t="str">
        <f t="shared" si="16"/>
        <v>--</v>
      </c>
      <c r="AA52" s="90" t="str">
        <f t="shared" si="8"/>
        <v>--</v>
      </c>
      <c r="AC52" s="93" t="str" cm="1">
        <f t="array" ref="AC52">_xlfn.IFS(Q52+Y52&gt;0,Q52+Y52,Q52+Y52=0,"0")</f>
        <v>0</v>
      </c>
      <c r="AD52" s="94" t="str">
        <f t="shared" si="17"/>
        <v>--</v>
      </c>
    </row>
    <row r="53" spans="2:30">
      <c r="B53" s="41">
        <f>+'Step 1'!A32</f>
        <v>26</v>
      </c>
      <c r="C53" s="55" t="s">
        <v>34</v>
      </c>
      <c r="D53" s="138" t="s">
        <v>34</v>
      </c>
      <c r="E53" s="139"/>
      <c r="F53" s="139"/>
      <c r="G53" s="139"/>
      <c r="H53" s="140"/>
      <c r="I53" s="141"/>
      <c r="J53" s="100"/>
      <c r="K53" s="80" t="str">
        <f t="shared" si="4"/>
        <v>--</v>
      </c>
      <c r="L53" s="153"/>
      <c r="M53" s="53"/>
      <c r="N53" s="58" t="s">
        <v>34</v>
      </c>
      <c r="O53" s="59" t="s">
        <v>34</v>
      </c>
      <c r="P53" s="102" t="str">
        <f t="shared" si="14"/>
        <v>--</v>
      </c>
      <c r="Q53" s="103" t="str">
        <f t="shared" si="11"/>
        <v>0</v>
      </c>
      <c r="R53" s="104" t="str">
        <f t="shared" si="15"/>
        <v>--</v>
      </c>
      <c r="S53" s="105" t="str">
        <f t="shared" si="13"/>
        <v>--</v>
      </c>
      <c r="T53" s="153"/>
      <c r="U53" s="40"/>
      <c r="V53" s="58" t="s">
        <v>34</v>
      </c>
      <c r="W53" s="59" t="s">
        <v>34</v>
      </c>
      <c r="X53" s="102" t="str">
        <f t="shared" si="6"/>
        <v>--</v>
      </c>
      <c r="Y53" s="109" t="str">
        <f t="shared" si="10"/>
        <v>0</v>
      </c>
      <c r="Z53" s="89" t="str">
        <f t="shared" si="16"/>
        <v>--</v>
      </c>
      <c r="AA53" s="90" t="str">
        <f t="shared" si="8"/>
        <v>--</v>
      </c>
      <c r="AC53" s="93" t="str" cm="1">
        <f t="array" ref="AC53">_xlfn.IFS(Q53+Y53&gt;0,Q53+Y53,Q53+Y53=0,"0")</f>
        <v>0</v>
      </c>
      <c r="AD53" s="94" t="str">
        <f t="shared" si="17"/>
        <v>--</v>
      </c>
    </row>
    <row r="54" spans="2:30">
      <c r="B54" s="41">
        <f>+'Step 1'!A33</f>
        <v>27</v>
      </c>
      <c r="C54" s="55" t="s">
        <v>34</v>
      </c>
      <c r="D54" s="138" t="s">
        <v>34</v>
      </c>
      <c r="E54" s="139"/>
      <c r="F54" s="139"/>
      <c r="G54" s="139"/>
      <c r="H54" s="140"/>
      <c r="I54" s="141"/>
      <c r="J54" s="100"/>
      <c r="K54" s="80" t="str">
        <f t="shared" si="4"/>
        <v>--</v>
      </c>
      <c r="L54" s="153"/>
      <c r="M54" s="53"/>
      <c r="N54" s="58" t="s">
        <v>34</v>
      </c>
      <c r="O54" s="59" t="s">
        <v>34</v>
      </c>
      <c r="P54" s="102" t="str">
        <f t="shared" si="14"/>
        <v>--</v>
      </c>
      <c r="Q54" s="103" t="str">
        <f t="shared" si="11"/>
        <v>0</v>
      </c>
      <c r="R54" s="104" t="str">
        <f t="shared" si="15"/>
        <v>--</v>
      </c>
      <c r="S54" s="105" t="str">
        <f t="shared" si="13"/>
        <v>--</v>
      </c>
      <c r="T54" s="153"/>
      <c r="U54" s="40"/>
      <c r="V54" s="58" t="s">
        <v>34</v>
      </c>
      <c r="W54" s="59" t="s">
        <v>34</v>
      </c>
      <c r="X54" s="102" t="str">
        <f t="shared" si="6"/>
        <v>--</v>
      </c>
      <c r="Y54" s="109" t="str">
        <f t="shared" si="10"/>
        <v>0</v>
      </c>
      <c r="Z54" s="89" t="str">
        <f t="shared" si="16"/>
        <v>--</v>
      </c>
      <c r="AA54" s="90" t="str">
        <f t="shared" si="8"/>
        <v>--</v>
      </c>
      <c r="AC54" s="93" t="str" cm="1">
        <f t="array" ref="AC54">_xlfn.IFS(Q54+Y54&gt;0,Q54+Y54,Q54+Y54=0,"0")</f>
        <v>0</v>
      </c>
      <c r="AD54" s="94" t="str">
        <f t="shared" si="17"/>
        <v>--</v>
      </c>
    </row>
    <row r="55" spans="2:30">
      <c r="B55" s="41">
        <f>+'Step 1'!A34</f>
        <v>28</v>
      </c>
      <c r="C55" s="55" t="s">
        <v>34</v>
      </c>
      <c r="D55" s="138" t="s">
        <v>34</v>
      </c>
      <c r="E55" s="139"/>
      <c r="F55" s="139"/>
      <c r="G55" s="139"/>
      <c r="H55" s="140"/>
      <c r="I55" s="141"/>
      <c r="J55" s="100"/>
      <c r="K55" s="80" t="str">
        <f t="shared" si="4"/>
        <v>--</v>
      </c>
      <c r="L55" s="153"/>
      <c r="M55" s="53"/>
      <c r="N55" s="58" t="s">
        <v>34</v>
      </c>
      <c r="O55" s="59" t="s">
        <v>34</v>
      </c>
      <c r="P55" s="102" t="str">
        <f t="shared" si="14"/>
        <v>--</v>
      </c>
      <c r="Q55" s="103" t="str">
        <f t="shared" si="11"/>
        <v>0</v>
      </c>
      <c r="R55" s="104" t="str">
        <f t="shared" si="15"/>
        <v>--</v>
      </c>
      <c r="S55" s="105" t="str">
        <f t="shared" si="13"/>
        <v>--</v>
      </c>
      <c r="T55" s="153"/>
      <c r="U55" s="40"/>
      <c r="V55" s="58" t="s">
        <v>34</v>
      </c>
      <c r="W55" s="59" t="s">
        <v>34</v>
      </c>
      <c r="X55" s="102" t="str">
        <f t="shared" si="6"/>
        <v>--</v>
      </c>
      <c r="Y55" s="109" t="str">
        <f t="shared" si="10"/>
        <v>0</v>
      </c>
      <c r="Z55" s="89" t="str">
        <f t="shared" si="16"/>
        <v>--</v>
      </c>
      <c r="AA55" s="90" t="str">
        <f t="shared" si="8"/>
        <v>--</v>
      </c>
      <c r="AC55" s="93" t="str" cm="1">
        <f t="array" ref="AC55">_xlfn.IFS(Q55+Y55&gt;0,Q55+Y55,Q55+Y55=0,"0")</f>
        <v>0</v>
      </c>
      <c r="AD55" s="94" t="str">
        <f t="shared" si="17"/>
        <v>--</v>
      </c>
    </row>
    <row r="56" spans="2:30">
      <c r="B56" s="41">
        <f>+'Step 1'!A35</f>
        <v>29</v>
      </c>
      <c r="C56" s="55" t="s">
        <v>34</v>
      </c>
      <c r="D56" s="138" t="s">
        <v>34</v>
      </c>
      <c r="E56" s="139"/>
      <c r="F56" s="139"/>
      <c r="G56" s="139"/>
      <c r="H56" s="140"/>
      <c r="I56" s="141"/>
      <c r="J56" s="100"/>
      <c r="K56" s="80" t="str">
        <f t="shared" si="4"/>
        <v>--</v>
      </c>
      <c r="L56" s="153"/>
      <c r="M56" s="53"/>
      <c r="N56" s="58" t="s">
        <v>34</v>
      </c>
      <c r="O56" s="59" t="s">
        <v>34</v>
      </c>
      <c r="P56" s="102" t="str">
        <f t="shared" si="14"/>
        <v>--</v>
      </c>
      <c r="Q56" s="103" t="str">
        <f t="shared" si="11"/>
        <v>0</v>
      </c>
      <c r="R56" s="104" t="str">
        <f t="shared" si="15"/>
        <v>--</v>
      </c>
      <c r="S56" s="105" t="str">
        <f t="shared" si="13"/>
        <v>--</v>
      </c>
      <c r="T56" s="153"/>
      <c r="U56" s="40"/>
      <c r="V56" s="58" t="s">
        <v>34</v>
      </c>
      <c r="W56" s="59" t="s">
        <v>34</v>
      </c>
      <c r="X56" s="102" t="str">
        <f t="shared" si="6"/>
        <v>--</v>
      </c>
      <c r="Y56" s="109" t="str">
        <f t="shared" si="10"/>
        <v>0</v>
      </c>
      <c r="Z56" s="89" t="str">
        <f t="shared" si="16"/>
        <v>--</v>
      </c>
      <c r="AA56" s="90" t="str">
        <f t="shared" si="8"/>
        <v>--</v>
      </c>
      <c r="AC56" s="93" t="str" cm="1">
        <f t="array" ref="AC56">_xlfn.IFS(Q56+Y56&gt;0,Q56+Y56,Q56+Y56=0,"0")</f>
        <v>0</v>
      </c>
      <c r="AD56" s="94" t="str">
        <f t="shared" si="17"/>
        <v>--</v>
      </c>
    </row>
    <row r="57" spans="2:30">
      <c r="B57" s="41">
        <f>+'Step 1'!A36</f>
        <v>30</v>
      </c>
      <c r="C57" s="55" t="s">
        <v>34</v>
      </c>
      <c r="D57" s="138" t="s">
        <v>34</v>
      </c>
      <c r="E57" s="139"/>
      <c r="F57" s="139"/>
      <c r="G57" s="139"/>
      <c r="H57" s="140"/>
      <c r="I57" s="141"/>
      <c r="J57" s="100"/>
      <c r="K57" s="80" t="str">
        <f t="shared" si="4"/>
        <v>--</v>
      </c>
      <c r="L57" s="153"/>
      <c r="M57" s="53"/>
      <c r="N57" s="58" t="s">
        <v>34</v>
      </c>
      <c r="O57" s="59" t="s">
        <v>34</v>
      </c>
      <c r="P57" s="102" t="str">
        <f t="shared" si="14"/>
        <v>--</v>
      </c>
      <c r="Q57" s="103" t="str">
        <f t="shared" si="11"/>
        <v>0</v>
      </c>
      <c r="R57" s="104" t="str">
        <f t="shared" si="15"/>
        <v>--</v>
      </c>
      <c r="S57" s="105" t="str">
        <f t="shared" si="13"/>
        <v>--</v>
      </c>
      <c r="T57" s="153"/>
      <c r="U57" s="40"/>
      <c r="V57" s="58" t="s">
        <v>34</v>
      </c>
      <c r="W57" s="59" t="s">
        <v>34</v>
      </c>
      <c r="X57" s="102" t="str">
        <f t="shared" si="6"/>
        <v>--</v>
      </c>
      <c r="Y57" s="109" t="str">
        <f t="shared" si="10"/>
        <v>0</v>
      </c>
      <c r="Z57" s="89" t="str">
        <f t="shared" si="16"/>
        <v>--</v>
      </c>
      <c r="AA57" s="90" t="str">
        <f t="shared" si="8"/>
        <v>--</v>
      </c>
      <c r="AC57" s="93" t="str" cm="1">
        <f t="array" ref="AC57">_xlfn.IFS(Q57+Y57&gt;0,Q57+Y57,Q57+Y57=0,"0")</f>
        <v>0</v>
      </c>
      <c r="AD57" s="94" t="str">
        <f t="shared" si="17"/>
        <v>--</v>
      </c>
    </row>
    <row r="58" spans="2:30">
      <c r="B58" s="41">
        <f>+'Step 1'!A37</f>
        <v>31</v>
      </c>
      <c r="C58" s="55" t="s">
        <v>34</v>
      </c>
      <c r="D58" s="138" t="s">
        <v>34</v>
      </c>
      <c r="E58" s="139"/>
      <c r="F58" s="139"/>
      <c r="G58" s="139"/>
      <c r="H58" s="140"/>
      <c r="I58" s="141"/>
      <c r="J58" s="100"/>
      <c r="K58" s="80" t="str">
        <f t="shared" si="4"/>
        <v>--</v>
      </c>
      <c r="L58" s="153"/>
      <c r="M58" s="53"/>
      <c r="N58" s="58" t="s">
        <v>34</v>
      </c>
      <c r="O58" s="59" t="s">
        <v>34</v>
      </c>
      <c r="P58" s="102" t="str">
        <f t="shared" si="14"/>
        <v>--</v>
      </c>
      <c r="Q58" s="103" t="str">
        <f t="shared" si="11"/>
        <v>0</v>
      </c>
      <c r="R58" s="104" t="str">
        <f t="shared" si="15"/>
        <v>--</v>
      </c>
      <c r="S58" s="105" t="str">
        <f t="shared" si="13"/>
        <v>--</v>
      </c>
      <c r="T58" s="153"/>
      <c r="U58" s="40"/>
      <c r="V58" s="58" t="s">
        <v>34</v>
      </c>
      <c r="W58" s="59" t="s">
        <v>34</v>
      </c>
      <c r="X58" s="102" t="str">
        <f t="shared" si="6"/>
        <v>--</v>
      </c>
      <c r="Y58" s="109" t="str">
        <f t="shared" si="10"/>
        <v>0</v>
      </c>
      <c r="Z58" s="89" t="str">
        <f t="shared" si="16"/>
        <v>--</v>
      </c>
      <c r="AA58" s="90" t="str">
        <f t="shared" si="8"/>
        <v>--</v>
      </c>
      <c r="AC58" s="93" t="str" cm="1">
        <f t="array" ref="AC58">_xlfn.IFS(Q58+Y58&gt;0,Q58+Y58,Q58+Y58=0,"0")</f>
        <v>0</v>
      </c>
      <c r="AD58" s="94" t="str">
        <f t="shared" si="17"/>
        <v>--</v>
      </c>
    </row>
    <row r="59" spans="2:30">
      <c r="B59" s="41">
        <f>+'Step 1'!A38</f>
        <v>32</v>
      </c>
      <c r="C59" s="55" t="s">
        <v>34</v>
      </c>
      <c r="D59" s="138" t="s">
        <v>34</v>
      </c>
      <c r="E59" s="139"/>
      <c r="F59" s="139"/>
      <c r="G59" s="139"/>
      <c r="H59" s="140"/>
      <c r="I59" s="141"/>
      <c r="J59" s="100"/>
      <c r="K59" s="80" t="str">
        <f t="shared" si="4"/>
        <v>--</v>
      </c>
      <c r="L59" s="153"/>
      <c r="M59" s="53"/>
      <c r="N59" s="58" t="s">
        <v>34</v>
      </c>
      <c r="O59" s="59" t="s">
        <v>34</v>
      </c>
      <c r="P59" s="102" t="str">
        <f t="shared" si="14"/>
        <v>--</v>
      </c>
      <c r="Q59" s="103" t="str">
        <f t="shared" si="11"/>
        <v>0</v>
      </c>
      <c r="R59" s="104" t="str">
        <f t="shared" si="15"/>
        <v>--</v>
      </c>
      <c r="S59" s="105" t="str">
        <f t="shared" si="13"/>
        <v>--</v>
      </c>
      <c r="T59" s="153"/>
      <c r="U59" s="40"/>
      <c r="V59" s="58" t="s">
        <v>34</v>
      </c>
      <c r="W59" s="59" t="s">
        <v>34</v>
      </c>
      <c r="X59" s="102" t="str">
        <f t="shared" si="6"/>
        <v>--</v>
      </c>
      <c r="Y59" s="109" t="str">
        <f t="shared" si="10"/>
        <v>0</v>
      </c>
      <c r="Z59" s="89" t="str">
        <f t="shared" si="16"/>
        <v>--</v>
      </c>
      <c r="AA59" s="90" t="str">
        <f t="shared" si="8"/>
        <v>--</v>
      </c>
      <c r="AC59" s="93" t="str" cm="1">
        <f t="array" ref="AC59">_xlfn.IFS(Q59+Y59&gt;0,Q59+Y59,Q59+Y59=0,"0")</f>
        <v>0</v>
      </c>
      <c r="AD59" s="94" t="str">
        <f t="shared" si="17"/>
        <v>--</v>
      </c>
    </row>
    <row r="60" spans="2:30">
      <c r="B60" s="41">
        <f>+'Step 1'!A39</f>
        <v>33</v>
      </c>
      <c r="C60" s="55" t="s">
        <v>34</v>
      </c>
      <c r="D60" s="138" t="s">
        <v>34</v>
      </c>
      <c r="E60" s="139"/>
      <c r="F60" s="139"/>
      <c r="G60" s="139"/>
      <c r="H60" s="140"/>
      <c r="I60" s="141"/>
      <c r="J60" s="100"/>
      <c r="K60" s="80" t="str">
        <f t="shared" si="4"/>
        <v>--</v>
      </c>
      <c r="L60" s="153"/>
      <c r="M60" s="53"/>
      <c r="N60" s="58" t="s">
        <v>34</v>
      </c>
      <c r="O60" s="59" t="s">
        <v>34</v>
      </c>
      <c r="P60" s="102" t="str">
        <f t="shared" si="14"/>
        <v>--</v>
      </c>
      <c r="Q60" s="103" t="str">
        <f t="shared" si="11"/>
        <v>0</v>
      </c>
      <c r="R60" s="104" t="str">
        <f t="shared" si="15"/>
        <v>--</v>
      </c>
      <c r="S60" s="105" t="str">
        <f t="shared" si="13"/>
        <v>--</v>
      </c>
      <c r="T60" s="153"/>
      <c r="U60" s="40"/>
      <c r="V60" s="58" t="s">
        <v>34</v>
      </c>
      <c r="W60" s="59" t="s">
        <v>34</v>
      </c>
      <c r="X60" s="102" t="str">
        <f t="shared" si="6"/>
        <v>--</v>
      </c>
      <c r="Y60" s="109" t="str">
        <f t="shared" si="10"/>
        <v>0</v>
      </c>
      <c r="Z60" s="89" t="str">
        <f t="shared" si="16"/>
        <v>--</v>
      </c>
      <c r="AA60" s="90" t="str">
        <f t="shared" si="8"/>
        <v>--</v>
      </c>
      <c r="AC60" s="93" t="str" cm="1">
        <f t="array" ref="AC60">_xlfn.IFS(Q60+Y60&gt;0,Q60+Y60,Q60+Y60=0,"0")</f>
        <v>0</v>
      </c>
      <c r="AD60" s="94" t="str">
        <f t="shared" si="17"/>
        <v>--</v>
      </c>
    </row>
    <row r="61" spans="2:30">
      <c r="B61" s="41">
        <f>+'Step 1'!A40</f>
        <v>34</v>
      </c>
      <c r="C61" s="55" t="s">
        <v>34</v>
      </c>
      <c r="D61" s="138" t="s">
        <v>34</v>
      </c>
      <c r="E61" s="139"/>
      <c r="F61" s="139"/>
      <c r="G61" s="139"/>
      <c r="H61" s="140"/>
      <c r="I61" s="141"/>
      <c r="J61" s="100"/>
      <c r="K61" s="80" t="str">
        <f t="shared" si="4"/>
        <v>--</v>
      </c>
      <c r="L61" s="153"/>
      <c r="M61" s="53"/>
      <c r="N61" s="58" t="s">
        <v>34</v>
      </c>
      <c r="O61" s="59" t="s">
        <v>34</v>
      </c>
      <c r="P61" s="102" t="str">
        <f t="shared" si="14"/>
        <v>--</v>
      </c>
      <c r="Q61" s="103" t="str">
        <f t="shared" si="11"/>
        <v>0</v>
      </c>
      <c r="R61" s="104" t="str">
        <f t="shared" si="15"/>
        <v>--</v>
      </c>
      <c r="S61" s="105" t="str">
        <f t="shared" si="13"/>
        <v>--</v>
      </c>
      <c r="T61" s="153"/>
      <c r="U61" s="40"/>
      <c r="V61" s="58" t="s">
        <v>34</v>
      </c>
      <c r="W61" s="59" t="s">
        <v>34</v>
      </c>
      <c r="X61" s="102" t="str">
        <f t="shared" si="6"/>
        <v>--</v>
      </c>
      <c r="Y61" s="109" t="str">
        <f t="shared" si="10"/>
        <v>0</v>
      </c>
      <c r="Z61" s="89" t="str">
        <f t="shared" si="16"/>
        <v>--</v>
      </c>
      <c r="AA61" s="90" t="str">
        <f t="shared" si="8"/>
        <v>--</v>
      </c>
      <c r="AC61" s="93" t="str" cm="1">
        <f t="array" ref="AC61">_xlfn.IFS(Q61+Y61&gt;0,Q61+Y61,Q61+Y61=0,"0")</f>
        <v>0</v>
      </c>
      <c r="AD61" s="94" t="str">
        <f t="shared" si="17"/>
        <v>--</v>
      </c>
    </row>
    <row r="62" spans="2:30">
      <c r="B62" s="41">
        <f>+'Step 1'!A41</f>
        <v>35</v>
      </c>
      <c r="C62" s="55" t="s">
        <v>34</v>
      </c>
      <c r="D62" s="138" t="s">
        <v>34</v>
      </c>
      <c r="E62" s="139"/>
      <c r="F62" s="139"/>
      <c r="G62" s="139"/>
      <c r="H62" s="140"/>
      <c r="I62" s="141"/>
      <c r="J62" s="100"/>
      <c r="K62" s="80" t="str">
        <f t="shared" si="4"/>
        <v>--</v>
      </c>
      <c r="L62" s="153"/>
      <c r="M62" s="53"/>
      <c r="N62" s="58" t="s">
        <v>34</v>
      </c>
      <c r="O62" s="59" t="s">
        <v>34</v>
      </c>
      <c r="P62" s="102" t="str">
        <f t="shared" si="14"/>
        <v>--</v>
      </c>
      <c r="Q62" s="103" t="str">
        <f t="shared" si="11"/>
        <v>0</v>
      </c>
      <c r="R62" s="104" t="str">
        <f t="shared" si="15"/>
        <v>--</v>
      </c>
      <c r="S62" s="105" t="str">
        <f t="shared" si="13"/>
        <v>--</v>
      </c>
      <c r="T62" s="153"/>
      <c r="U62" s="40"/>
      <c r="V62" s="58" t="s">
        <v>34</v>
      </c>
      <c r="W62" s="59" t="s">
        <v>34</v>
      </c>
      <c r="X62" s="102" t="str">
        <f t="shared" si="6"/>
        <v>--</v>
      </c>
      <c r="Y62" s="109" t="str">
        <f t="shared" si="10"/>
        <v>0</v>
      </c>
      <c r="Z62" s="89" t="str">
        <f t="shared" si="16"/>
        <v>--</v>
      </c>
      <c r="AA62" s="90" t="str">
        <f t="shared" si="8"/>
        <v>--</v>
      </c>
      <c r="AC62" s="93" t="str" cm="1">
        <f t="array" ref="AC62">_xlfn.IFS(Q62+Y62&gt;0,Q62+Y62,Q62+Y62=0,"0")</f>
        <v>0</v>
      </c>
      <c r="AD62" s="94" t="str">
        <f t="shared" si="17"/>
        <v>--</v>
      </c>
    </row>
    <row r="63" spans="2:30">
      <c r="B63" s="41">
        <f>+'Step 1'!A42</f>
        <v>36</v>
      </c>
      <c r="C63" s="56" t="s">
        <v>34</v>
      </c>
      <c r="D63" s="138" t="s">
        <v>34</v>
      </c>
      <c r="E63" s="139"/>
      <c r="F63" s="139"/>
      <c r="G63" s="146"/>
      <c r="H63" s="140"/>
      <c r="I63" s="141"/>
      <c r="J63" s="101"/>
      <c r="K63" s="80" t="str">
        <f t="shared" si="4"/>
        <v>--</v>
      </c>
      <c r="L63" s="153"/>
      <c r="M63" s="53"/>
      <c r="N63" s="58" t="s">
        <v>34</v>
      </c>
      <c r="O63" s="59" t="s">
        <v>34</v>
      </c>
      <c r="P63" s="106" t="str">
        <f t="shared" si="5"/>
        <v>--</v>
      </c>
      <c r="Q63" s="103" t="str">
        <f t="shared" si="11"/>
        <v>0</v>
      </c>
      <c r="R63" s="107" t="str">
        <f t="shared" si="12"/>
        <v>--</v>
      </c>
      <c r="S63" s="108" t="str">
        <f t="shared" si="13"/>
        <v>--</v>
      </c>
      <c r="T63" s="153"/>
      <c r="U63" s="53"/>
      <c r="V63" s="58" t="s">
        <v>34</v>
      </c>
      <c r="W63" s="59" t="s">
        <v>34</v>
      </c>
      <c r="X63" s="102" t="str">
        <f t="shared" si="6"/>
        <v>--</v>
      </c>
      <c r="Y63" s="109" t="str">
        <f t="shared" si="10"/>
        <v>0</v>
      </c>
      <c r="Z63" s="91" t="str">
        <f t="shared" si="7"/>
        <v>--</v>
      </c>
      <c r="AA63" s="92" t="str">
        <f t="shared" si="8"/>
        <v>--</v>
      </c>
      <c r="AC63" s="93" t="str" cm="1">
        <f t="array" ref="AC63">_xlfn.IFS(Q63+Y63&gt;0,Q63+Y63,Q63+Y63=0,"0")</f>
        <v>0</v>
      </c>
      <c r="AD63" s="94" t="str">
        <f t="shared" si="9"/>
        <v>--</v>
      </c>
    </row>
    <row r="64" spans="2:30">
      <c r="B64" s="41">
        <v>37</v>
      </c>
      <c r="C64" s="55" t="s">
        <v>34</v>
      </c>
      <c r="D64" s="138" t="s">
        <v>34</v>
      </c>
      <c r="E64" s="139"/>
      <c r="F64" s="139"/>
      <c r="G64" s="146"/>
      <c r="H64" s="144"/>
      <c r="I64" s="145"/>
      <c r="J64" s="100"/>
      <c r="K64" s="80" t="str">
        <f>IFERROR(((96.3*H64)/J64),"--")</f>
        <v>--</v>
      </c>
      <c r="M64" s="40"/>
      <c r="N64" s="58" t="s">
        <v>34</v>
      </c>
      <c r="O64" s="59" t="s">
        <v>34</v>
      </c>
      <c r="P64" s="102" t="str">
        <f>IFERROR(((M64/K64)*60)/N64/O64,"--")</f>
        <v>--</v>
      </c>
      <c r="Q64" s="103" t="str">
        <f t="shared" ref="Q64:Q127" si="18">IFERROR((H64*N64*O64*P64*35),"0")</f>
        <v>0</v>
      </c>
      <c r="R64" s="104" t="str">
        <f t="shared" ref="R64:R127" si="19">IFERROR((Q64/J64),"--")</f>
        <v>--</v>
      </c>
      <c r="S64" s="105" t="str">
        <f t="shared" ref="S64:S127" si="20">IFERROR((R64/0.6234),"--")</f>
        <v>--</v>
      </c>
      <c r="U64" s="40"/>
      <c r="V64" s="58" t="s">
        <v>34</v>
      </c>
      <c r="W64" s="59" t="s">
        <v>34</v>
      </c>
      <c r="X64" s="102" t="str">
        <f t="shared" si="6"/>
        <v>--</v>
      </c>
      <c r="Y64" s="109" t="str">
        <f t="shared" ref="Y64:Y69" si="21">IFERROR((H64*V64*W64*X64*17),"0")</f>
        <v>0</v>
      </c>
      <c r="Z64" s="89" t="str">
        <f>IFERROR((Y64/J64),"--")</f>
        <v>--</v>
      </c>
      <c r="AA64" s="90" t="str">
        <f>IFERROR((Z64/0.6234),"--")</f>
        <v>--</v>
      </c>
      <c r="AC64" s="95" t="str" cm="1">
        <f t="array" ref="AC64">_xlfn.IFS(Q64+Y64&gt;0,Q64+Y64,Q64+Y64=0,"0")</f>
        <v>0</v>
      </c>
      <c r="AD64" s="96" t="str">
        <f>IFERROR(((AC64/J64)/0.6234),"--")</f>
        <v>--</v>
      </c>
    </row>
    <row r="65" spans="2:30">
      <c r="B65" s="41">
        <v>38</v>
      </c>
      <c r="C65" s="55" t="s">
        <v>34</v>
      </c>
      <c r="D65" s="138" t="s">
        <v>34</v>
      </c>
      <c r="E65" s="139"/>
      <c r="F65" s="139"/>
      <c r="G65" s="146"/>
      <c r="H65" s="144"/>
      <c r="I65" s="145"/>
      <c r="J65" s="100"/>
      <c r="K65" s="80" t="str">
        <f t="shared" ref="K65:K99" si="22">IFERROR(((96.3*H65)/J65),"--")</f>
        <v>--</v>
      </c>
      <c r="M65" s="40"/>
      <c r="N65" s="58" t="s">
        <v>34</v>
      </c>
      <c r="O65" s="59" t="s">
        <v>34</v>
      </c>
      <c r="P65" s="102" t="str">
        <f t="shared" ref="P65:P99" si="23">IFERROR(((M65/K65)*60)/N65/O65,"--")</f>
        <v>--</v>
      </c>
      <c r="Q65" s="103" t="str">
        <f t="shared" si="18"/>
        <v>0</v>
      </c>
      <c r="R65" s="104" t="str">
        <f t="shared" si="19"/>
        <v>--</v>
      </c>
      <c r="S65" s="105" t="str">
        <f t="shared" si="20"/>
        <v>--</v>
      </c>
      <c r="U65" s="40"/>
      <c r="V65" s="58" t="s">
        <v>34</v>
      </c>
      <c r="W65" s="59" t="s">
        <v>34</v>
      </c>
      <c r="X65" s="102" t="str">
        <f t="shared" si="6"/>
        <v>--</v>
      </c>
      <c r="Y65" s="109" t="str">
        <f t="shared" si="21"/>
        <v>0</v>
      </c>
      <c r="Z65" s="89" t="str">
        <f t="shared" ref="Z65:Z99" si="24">IFERROR((Y65/J65),"--")</f>
        <v>--</v>
      </c>
      <c r="AA65" s="90" t="str">
        <f t="shared" ref="AA65:AA99" si="25">IFERROR((Z65/0.6234),"--")</f>
        <v>--</v>
      </c>
      <c r="AC65" s="93" t="str" cm="1">
        <f t="array" ref="AC65">_xlfn.IFS(Q65+Y65&gt;0,Q65+Y65,Q65+Y65=0,"0")</f>
        <v>0</v>
      </c>
      <c r="AD65" s="94" t="str">
        <f t="shared" ref="AD65:AD99" si="26">IFERROR(((AC65/J65)/0.6234),"--")</f>
        <v>--</v>
      </c>
    </row>
    <row r="66" spans="2:30">
      <c r="B66" s="41">
        <v>39</v>
      </c>
      <c r="C66" s="55" t="s">
        <v>34</v>
      </c>
      <c r="D66" s="138" t="s">
        <v>34</v>
      </c>
      <c r="E66" s="139"/>
      <c r="F66" s="139"/>
      <c r="G66" s="146"/>
      <c r="H66" s="144"/>
      <c r="I66" s="145"/>
      <c r="J66" s="100"/>
      <c r="K66" s="80" t="str">
        <f t="shared" si="22"/>
        <v>--</v>
      </c>
      <c r="M66" s="40"/>
      <c r="N66" s="58" t="s">
        <v>34</v>
      </c>
      <c r="O66" s="59" t="s">
        <v>34</v>
      </c>
      <c r="P66" s="102" t="str">
        <f t="shared" si="23"/>
        <v>--</v>
      </c>
      <c r="Q66" s="103" t="str">
        <f t="shared" si="18"/>
        <v>0</v>
      </c>
      <c r="R66" s="104" t="str">
        <f t="shared" si="19"/>
        <v>--</v>
      </c>
      <c r="S66" s="105" t="str">
        <f t="shared" si="20"/>
        <v>--</v>
      </c>
      <c r="U66" s="40"/>
      <c r="V66" s="58" t="s">
        <v>34</v>
      </c>
      <c r="W66" s="59" t="s">
        <v>34</v>
      </c>
      <c r="X66" s="102" t="str">
        <f t="shared" si="6"/>
        <v>--</v>
      </c>
      <c r="Y66" s="109" t="str">
        <f t="shared" si="21"/>
        <v>0</v>
      </c>
      <c r="Z66" s="89" t="str">
        <f t="shared" si="24"/>
        <v>--</v>
      </c>
      <c r="AA66" s="90" t="str">
        <f t="shared" si="25"/>
        <v>--</v>
      </c>
      <c r="AC66" s="93" t="str" cm="1">
        <f t="array" ref="AC66">_xlfn.IFS(Q66+Y66&gt;0,Q66+Y66,Q66+Y66=0,"0")</f>
        <v>0</v>
      </c>
      <c r="AD66" s="94" t="str">
        <f t="shared" si="26"/>
        <v>--</v>
      </c>
    </row>
    <row r="67" spans="2:30">
      <c r="B67" s="41">
        <v>40</v>
      </c>
      <c r="C67" s="55" t="s">
        <v>34</v>
      </c>
      <c r="D67" s="138" t="s">
        <v>34</v>
      </c>
      <c r="E67" s="139"/>
      <c r="F67" s="139"/>
      <c r="G67" s="146"/>
      <c r="H67" s="144"/>
      <c r="I67" s="145"/>
      <c r="J67" s="100"/>
      <c r="K67" s="80" t="str">
        <f t="shared" si="22"/>
        <v>--</v>
      </c>
      <c r="M67" s="40"/>
      <c r="N67" s="58" t="s">
        <v>34</v>
      </c>
      <c r="O67" s="59" t="s">
        <v>34</v>
      </c>
      <c r="P67" s="102" t="str">
        <f t="shared" si="23"/>
        <v>--</v>
      </c>
      <c r="Q67" s="103" t="str">
        <f t="shared" si="18"/>
        <v>0</v>
      </c>
      <c r="R67" s="104" t="str">
        <f t="shared" si="19"/>
        <v>--</v>
      </c>
      <c r="S67" s="105" t="str">
        <f t="shared" si="20"/>
        <v>--</v>
      </c>
      <c r="U67" s="40"/>
      <c r="V67" s="58" t="s">
        <v>34</v>
      </c>
      <c r="W67" s="59" t="s">
        <v>34</v>
      </c>
      <c r="X67" s="102" t="str">
        <f t="shared" si="6"/>
        <v>--</v>
      </c>
      <c r="Y67" s="109" t="str">
        <f t="shared" si="21"/>
        <v>0</v>
      </c>
      <c r="Z67" s="89" t="str">
        <f t="shared" si="24"/>
        <v>--</v>
      </c>
      <c r="AA67" s="90" t="str">
        <f t="shared" si="25"/>
        <v>--</v>
      </c>
      <c r="AC67" s="93" t="str" cm="1">
        <f t="array" ref="AC67">_xlfn.IFS(Q67+Y67&gt;0,Q67+Y67,Q67+Y67=0,"0")</f>
        <v>0</v>
      </c>
      <c r="AD67" s="94" t="str">
        <f t="shared" si="26"/>
        <v>--</v>
      </c>
    </row>
    <row r="68" spans="2:30">
      <c r="B68" s="41">
        <v>41</v>
      </c>
      <c r="C68" s="55" t="s">
        <v>34</v>
      </c>
      <c r="D68" s="138" t="s">
        <v>34</v>
      </c>
      <c r="E68" s="139"/>
      <c r="F68" s="139"/>
      <c r="G68" s="146"/>
      <c r="H68" s="144"/>
      <c r="I68" s="145"/>
      <c r="J68" s="100"/>
      <c r="K68" s="80" t="str">
        <f t="shared" si="22"/>
        <v>--</v>
      </c>
      <c r="M68" s="40"/>
      <c r="N68" s="58" t="s">
        <v>34</v>
      </c>
      <c r="O68" s="59" t="s">
        <v>34</v>
      </c>
      <c r="P68" s="102" t="str">
        <f t="shared" si="23"/>
        <v>--</v>
      </c>
      <c r="Q68" s="103" t="str">
        <f t="shared" si="18"/>
        <v>0</v>
      </c>
      <c r="R68" s="104" t="str">
        <f t="shared" si="19"/>
        <v>--</v>
      </c>
      <c r="S68" s="105" t="str">
        <f t="shared" si="20"/>
        <v>--</v>
      </c>
      <c r="U68" s="40"/>
      <c r="V68" s="58" t="s">
        <v>34</v>
      </c>
      <c r="W68" s="59" t="s">
        <v>34</v>
      </c>
      <c r="X68" s="102" t="str">
        <f t="shared" si="6"/>
        <v>--</v>
      </c>
      <c r="Y68" s="109" t="str">
        <f t="shared" si="21"/>
        <v>0</v>
      </c>
      <c r="Z68" s="89" t="str">
        <f t="shared" si="24"/>
        <v>--</v>
      </c>
      <c r="AA68" s="90" t="str">
        <f t="shared" si="25"/>
        <v>--</v>
      </c>
      <c r="AC68" s="93" t="str" cm="1">
        <f t="array" ref="AC68">_xlfn.IFS(Q68+Y68&gt;0,Q68+Y68,Q68+Y68=0,"0")</f>
        <v>0</v>
      </c>
      <c r="AD68" s="94" t="str">
        <f t="shared" si="26"/>
        <v>--</v>
      </c>
    </row>
    <row r="69" spans="2:30">
      <c r="B69" s="41">
        <v>42</v>
      </c>
      <c r="C69" s="55" t="s">
        <v>34</v>
      </c>
      <c r="D69" s="138" t="s">
        <v>34</v>
      </c>
      <c r="E69" s="139"/>
      <c r="F69" s="139"/>
      <c r="G69" s="146"/>
      <c r="H69" s="144"/>
      <c r="I69" s="145"/>
      <c r="J69" s="100"/>
      <c r="K69" s="80" t="str">
        <f t="shared" si="22"/>
        <v>--</v>
      </c>
      <c r="M69" s="40"/>
      <c r="N69" s="58" t="s">
        <v>34</v>
      </c>
      <c r="O69" s="59" t="s">
        <v>34</v>
      </c>
      <c r="P69" s="102" t="str">
        <f t="shared" si="23"/>
        <v>--</v>
      </c>
      <c r="Q69" s="103" t="str">
        <f t="shared" si="18"/>
        <v>0</v>
      </c>
      <c r="R69" s="104" t="str">
        <f t="shared" si="19"/>
        <v>--</v>
      </c>
      <c r="S69" s="105" t="str">
        <f t="shared" si="20"/>
        <v>--</v>
      </c>
      <c r="U69" s="40"/>
      <c r="V69" s="58" t="s">
        <v>34</v>
      </c>
      <c r="W69" s="59" t="s">
        <v>34</v>
      </c>
      <c r="X69" s="102" t="str">
        <f t="shared" si="6"/>
        <v>--</v>
      </c>
      <c r="Y69" s="109" t="str">
        <f t="shared" si="21"/>
        <v>0</v>
      </c>
      <c r="Z69" s="89" t="str">
        <f t="shared" si="24"/>
        <v>--</v>
      </c>
      <c r="AA69" s="90" t="str">
        <f t="shared" si="25"/>
        <v>--</v>
      </c>
      <c r="AC69" s="93" t="str" cm="1">
        <f t="array" ref="AC69">_xlfn.IFS(Q69+Y69&gt;0,Q69+Y69,Q69+Y69=0,"0")</f>
        <v>0</v>
      </c>
      <c r="AD69" s="94" t="str">
        <f t="shared" si="26"/>
        <v>--</v>
      </c>
    </row>
    <row r="70" spans="2:30">
      <c r="B70" s="41">
        <v>43</v>
      </c>
      <c r="C70" s="55" t="s">
        <v>34</v>
      </c>
      <c r="D70" s="138" t="s">
        <v>34</v>
      </c>
      <c r="E70" s="139"/>
      <c r="F70" s="139"/>
      <c r="G70" s="146"/>
      <c r="H70" s="144"/>
      <c r="I70" s="145"/>
      <c r="J70" s="100"/>
      <c r="K70" s="80" t="str">
        <f t="shared" si="22"/>
        <v>--</v>
      </c>
      <c r="M70" s="40"/>
      <c r="N70" s="58" t="s">
        <v>34</v>
      </c>
      <c r="O70" s="59" t="s">
        <v>34</v>
      </c>
      <c r="P70" s="102" t="str">
        <f t="shared" si="23"/>
        <v>--</v>
      </c>
      <c r="Q70" s="103" t="str">
        <f t="shared" si="18"/>
        <v>0</v>
      </c>
      <c r="R70" s="104" t="str">
        <f t="shared" si="19"/>
        <v>--</v>
      </c>
      <c r="S70" s="105" t="str">
        <f t="shared" si="20"/>
        <v>--</v>
      </c>
      <c r="U70" s="40"/>
      <c r="V70" s="58" t="s">
        <v>34</v>
      </c>
      <c r="W70" s="59" t="s">
        <v>34</v>
      </c>
      <c r="X70" s="102" t="str">
        <f t="shared" si="6"/>
        <v>--</v>
      </c>
      <c r="Y70" s="109" t="str">
        <f>IFERROR((H70*V70*W70*X70*17),"0")</f>
        <v>0</v>
      </c>
      <c r="Z70" s="89" t="str">
        <f t="shared" si="24"/>
        <v>--</v>
      </c>
      <c r="AA70" s="90" t="str">
        <f t="shared" si="25"/>
        <v>--</v>
      </c>
      <c r="AC70" s="93" t="str" cm="1">
        <f t="array" ref="AC70">_xlfn.IFS(Q70+Y70&gt;0,Q70+Y70,Q70+Y70=0,"0")</f>
        <v>0</v>
      </c>
      <c r="AD70" s="94" t="str">
        <f t="shared" si="26"/>
        <v>--</v>
      </c>
    </row>
    <row r="71" spans="2:30">
      <c r="B71" s="41">
        <v>44</v>
      </c>
      <c r="C71" s="55" t="s">
        <v>34</v>
      </c>
      <c r="D71" s="138" t="s">
        <v>34</v>
      </c>
      <c r="E71" s="139"/>
      <c r="F71" s="139"/>
      <c r="G71" s="146"/>
      <c r="H71" s="140"/>
      <c r="I71" s="141"/>
      <c r="J71" s="100"/>
      <c r="K71" s="80" t="str">
        <f t="shared" si="22"/>
        <v>--</v>
      </c>
      <c r="M71" s="40"/>
      <c r="N71" s="58" t="s">
        <v>34</v>
      </c>
      <c r="O71" s="59" t="s">
        <v>34</v>
      </c>
      <c r="P71" s="102" t="str">
        <f t="shared" si="23"/>
        <v>--</v>
      </c>
      <c r="Q71" s="103" t="str">
        <f t="shared" si="18"/>
        <v>0</v>
      </c>
      <c r="R71" s="104" t="str">
        <f t="shared" si="19"/>
        <v>--</v>
      </c>
      <c r="S71" s="105" t="str">
        <f t="shared" si="20"/>
        <v>--</v>
      </c>
      <c r="U71" s="40"/>
      <c r="V71" s="58" t="s">
        <v>34</v>
      </c>
      <c r="W71" s="59" t="s">
        <v>34</v>
      </c>
      <c r="X71" s="102" t="str">
        <f t="shared" si="6"/>
        <v>--</v>
      </c>
      <c r="Y71" s="109" t="str">
        <f t="shared" ref="Y71:Y105" si="27">IFERROR((H71*V71*W71*X71*17),"0")</f>
        <v>0</v>
      </c>
      <c r="Z71" s="89" t="str">
        <f t="shared" si="24"/>
        <v>--</v>
      </c>
      <c r="AA71" s="90" t="str">
        <f t="shared" si="25"/>
        <v>--</v>
      </c>
      <c r="AC71" s="93" t="str" cm="1">
        <f t="array" ref="AC71">_xlfn.IFS(Q71+Y71&gt;0,Q71+Y71,Q71+Y71=0,"0")</f>
        <v>0</v>
      </c>
      <c r="AD71" s="94" t="str">
        <f t="shared" si="26"/>
        <v>--</v>
      </c>
    </row>
    <row r="72" spans="2:30">
      <c r="B72" s="41">
        <v>45</v>
      </c>
      <c r="C72" s="55" t="s">
        <v>34</v>
      </c>
      <c r="D72" s="138" t="s">
        <v>34</v>
      </c>
      <c r="E72" s="139"/>
      <c r="F72" s="139"/>
      <c r="G72" s="139"/>
      <c r="H72" s="140"/>
      <c r="I72" s="141"/>
      <c r="J72" s="100"/>
      <c r="K72" s="80" t="str">
        <f t="shared" si="22"/>
        <v>--</v>
      </c>
      <c r="M72" s="40"/>
      <c r="N72" s="58" t="s">
        <v>34</v>
      </c>
      <c r="O72" s="59" t="s">
        <v>34</v>
      </c>
      <c r="P72" s="102" t="str">
        <f t="shared" si="23"/>
        <v>--</v>
      </c>
      <c r="Q72" s="103" t="str">
        <f t="shared" si="18"/>
        <v>0</v>
      </c>
      <c r="R72" s="104" t="str">
        <f t="shared" si="19"/>
        <v>--</v>
      </c>
      <c r="S72" s="105" t="str">
        <f t="shared" si="20"/>
        <v>--</v>
      </c>
      <c r="U72" s="40"/>
      <c r="V72" s="58" t="s">
        <v>34</v>
      </c>
      <c r="W72" s="59" t="s">
        <v>34</v>
      </c>
      <c r="X72" s="102" t="str">
        <f t="shared" si="6"/>
        <v>--</v>
      </c>
      <c r="Y72" s="109" t="str">
        <f t="shared" si="27"/>
        <v>0</v>
      </c>
      <c r="Z72" s="89" t="str">
        <f t="shared" si="24"/>
        <v>--</v>
      </c>
      <c r="AA72" s="90" t="str">
        <f t="shared" si="25"/>
        <v>--</v>
      </c>
      <c r="AC72" s="93" t="str" cm="1">
        <f t="array" ref="AC72">_xlfn.IFS(Q72+Y72&gt;0,Q72+Y72,Q72+Y72=0,"0")</f>
        <v>0</v>
      </c>
      <c r="AD72" s="94" t="str">
        <f t="shared" si="26"/>
        <v>--</v>
      </c>
    </row>
    <row r="73" spans="2:30">
      <c r="B73" s="41">
        <v>46</v>
      </c>
      <c r="C73" s="55" t="s">
        <v>34</v>
      </c>
      <c r="D73" s="138" t="s">
        <v>34</v>
      </c>
      <c r="E73" s="139"/>
      <c r="F73" s="139"/>
      <c r="G73" s="139"/>
      <c r="H73" s="140"/>
      <c r="I73" s="141"/>
      <c r="J73" s="100"/>
      <c r="K73" s="80" t="str">
        <f t="shared" si="22"/>
        <v>--</v>
      </c>
      <c r="M73" s="40"/>
      <c r="N73" s="58" t="s">
        <v>34</v>
      </c>
      <c r="O73" s="59" t="s">
        <v>34</v>
      </c>
      <c r="P73" s="102" t="str">
        <f t="shared" si="23"/>
        <v>--</v>
      </c>
      <c r="Q73" s="103" t="str">
        <f t="shared" si="18"/>
        <v>0</v>
      </c>
      <c r="R73" s="104" t="str">
        <f t="shared" si="19"/>
        <v>--</v>
      </c>
      <c r="S73" s="105" t="str">
        <f t="shared" si="20"/>
        <v>--</v>
      </c>
      <c r="U73" s="40"/>
      <c r="V73" s="58" t="s">
        <v>34</v>
      </c>
      <c r="W73" s="59" t="s">
        <v>34</v>
      </c>
      <c r="X73" s="102" t="str">
        <f t="shared" si="6"/>
        <v>--</v>
      </c>
      <c r="Y73" s="109" t="str">
        <f t="shared" si="27"/>
        <v>0</v>
      </c>
      <c r="Z73" s="89" t="str">
        <f t="shared" si="24"/>
        <v>--</v>
      </c>
      <c r="AA73" s="90" t="str">
        <f t="shared" si="25"/>
        <v>--</v>
      </c>
      <c r="AC73" s="93" t="str" cm="1">
        <f t="array" ref="AC73">_xlfn.IFS(Q73+Y73&gt;0,Q73+Y73,Q73+Y73=0,"0")</f>
        <v>0</v>
      </c>
      <c r="AD73" s="94" t="str">
        <f t="shared" si="26"/>
        <v>--</v>
      </c>
    </row>
    <row r="74" spans="2:30">
      <c r="B74" s="41">
        <v>47</v>
      </c>
      <c r="C74" s="55" t="s">
        <v>34</v>
      </c>
      <c r="D74" s="138" t="s">
        <v>34</v>
      </c>
      <c r="E74" s="139"/>
      <c r="F74" s="139"/>
      <c r="G74" s="139"/>
      <c r="H74" s="140"/>
      <c r="I74" s="141"/>
      <c r="J74" s="100"/>
      <c r="K74" s="80" t="str">
        <f t="shared" si="22"/>
        <v>--</v>
      </c>
      <c r="M74" s="40"/>
      <c r="N74" s="58" t="s">
        <v>34</v>
      </c>
      <c r="O74" s="59" t="s">
        <v>34</v>
      </c>
      <c r="P74" s="102" t="str">
        <f t="shared" si="23"/>
        <v>--</v>
      </c>
      <c r="Q74" s="103" t="str">
        <f t="shared" si="18"/>
        <v>0</v>
      </c>
      <c r="R74" s="104" t="str">
        <f t="shared" si="19"/>
        <v>--</v>
      </c>
      <c r="S74" s="105" t="str">
        <f t="shared" si="20"/>
        <v>--</v>
      </c>
      <c r="U74" s="40"/>
      <c r="V74" s="58" t="s">
        <v>34</v>
      </c>
      <c r="W74" s="59" t="s">
        <v>34</v>
      </c>
      <c r="X74" s="102" t="str">
        <f t="shared" si="6"/>
        <v>--</v>
      </c>
      <c r="Y74" s="109" t="str">
        <f t="shared" si="27"/>
        <v>0</v>
      </c>
      <c r="Z74" s="89" t="str">
        <f t="shared" si="24"/>
        <v>--</v>
      </c>
      <c r="AA74" s="90" t="str">
        <f t="shared" si="25"/>
        <v>--</v>
      </c>
      <c r="AC74" s="93" t="str" cm="1">
        <f t="array" ref="AC74">_xlfn.IFS(Q74+Y74&gt;0,Q74+Y74,Q74+Y74=0,"0")</f>
        <v>0</v>
      </c>
      <c r="AD74" s="94" t="str">
        <f t="shared" si="26"/>
        <v>--</v>
      </c>
    </row>
    <row r="75" spans="2:30">
      <c r="B75" s="41">
        <v>48</v>
      </c>
      <c r="C75" s="55" t="s">
        <v>34</v>
      </c>
      <c r="D75" s="138" t="s">
        <v>34</v>
      </c>
      <c r="E75" s="139"/>
      <c r="F75" s="139"/>
      <c r="G75" s="139"/>
      <c r="H75" s="140"/>
      <c r="I75" s="141"/>
      <c r="J75" s="100"/>
      <c r="K75" s="80" t="str">
        <f t="shared" si="22"/>
        <v>--</v>
      </c>
      <c r="M75" s="40"/>
      <c r="N75" s="58" t="s">
        <v>34</v>
      </c>
      <c r="O75" s="59" t="s">
        <v>34</v>
      </c>
      <c r="P75" s="102" t="str">
        <f t="shared" si="23"/>
        <v>--</v>
      </c>
      <c r="Q75" s="103" t="str">
        <f t="shared" si="18"/>
        <v>0</v>
      </c>
      <c r="R75" s="104" t="str">
        <f t="shared" si="19"/>
        <v>--</v>
      </c>
      <c r="S75" s="105" t="str">
        <f t="shared" si="20"/>
        <v>--</v>
      </c>
      <c r="U75" s="40"/>
      <c r="V75" s="58" t="s">
        <v>34</v>
      </c>
      <c r="W75" s="59" t="s">
        <v>34</v>
      </c>
      <c r="X75" s="102" t="str">
        <f t="shared" si="6"/>
        <v>--</v>
      </c>
      <c r="Y75" s="109" t="str">
        <f t="shared" si="27"/>
        <v>0</v>
      </c>
      <c r="Z75" s="89" t="str">
        <f t="shared" si="24"/>
        <v>--</v>
      </c>
      <c r="AA75" s="90" t="str">
        <f t="shared" si="25"/>
        <v>--</v>
      </c>
      <c r="AC75" s="93" t="str" cm="1">
        <f t="array" ref="AC75">_xlfn.IFS(Q75+Y75&gt;0,Q75+Y75,Q75+Y75=0,"0")</f>
        <v>0</v>
      </c>
      <c r="AD75" s="94" t="str">
        <f t="shared" si="26"/>
        <v>--</v>
      </c>
    </row>
    <row r="76" spans="2:30">
      <c r="B76" s="41">
        <v>49</v>
      </c>
      <c r="C76" s="55" t="s">
        <v>34</v>
      </c>
      <c r="D76" s="138" t="s">
        <v>34</v>
      </c>
      <c r="E76" s="139"/>
      <c r="F76" s="139"/>
      <c r="G76" s="139"/>
      <c r="H76" s="140"/>
      <c r="I76" s="141"/>
      <c r="J76" s="100"/>
      <c r="K76" s="80" t="str">
        <f t="shared" si="22"/>
        <v>--</v>
      </c>
      <c r="M76" s="40"/>
      <c r="N76" s="58" t="s">
        <v>34</v>
      </c>
      <c r="O76" s="59" t="s">
        <v>34</v>
      </c>
      <c r="P76" s="102" t="str">
        <f t="shared" si="23"/>
        <v>--</v>
      </c>
      <c r="Q76" s="103" t="str">
        <f t="shared" si="18"/>
        <v>0</v>
      </c>
      <c r="R76" s="104" t="str">
        <f t="shared" si="19"/>
        <v>--</v>
      </c>
      <c r="S76" s="105" t="str">
        <f t="shared" si="20"/>
        <v>--</v>
      </c>
      <c r="U76" s="40"/>
      <c r="V76" s="58" t="s">
        <v>34</v>
      </c>
      <c r="W76" s="59" t="s">
        <v>34</v>
      </c>
      <c r="X76" s="102" t="str">
        <f t="shared" si="6"/>
        <v>--</v>
      </c>
      <c r="Y76" s="109" t="str">
        <f t="shared" si="27"/>
        <v>0</v>
      </c>
      <c r="Z76" s="89" t="str">
        <f t="shared" si="24"/>
        <v>--</v>
      </c>
      <c r="AA76" s="90" t="str">
        <f t="shared" si="25"/>
        <v>--</v>
      </c>
      <c r="AC76" s="93" t="str" cm="1">
        <f t="array" ref="AC76">_xlfn.IFS(Q76+Y76&gt;0,Q76+Y76,Q76+Y76=0,"0")</f>
        <v>0</v>
      </c>
      <c r="AD76" s="94" t="str">
        <f t="shared" si="26"/>
        <v>--</v>
      </c>
    </row>
    <row r="77" spans="2:30">
      <c r="B77" s="41">
        <v>50</v>
      </c>
      <c r="C77" s="55" t="s">
        <v>34</v>
      </c>
      <c r="D77" s="138" t="s">
        <v>34</v>
      </c>
      <c r="E77" s="139"/>
      <c r="F77" s="139"/>
      <c r="G77" s="139"/>
      <c r="H77" s="140"/>
      <c r="I77" s="141"/>
      <c r="J77" s="100"/>
      <c r="K77" s="80" t="str">
        <f t="shared" si="22"/>
        <v>--</v>
      </c>
      <c r="M77" s="40"/>
      <c r="N77" s="58" t="s">
        <v>34</v>
      </c>
      <c r="O77" s="59" t="s">
        <v>34</v>
      </c>
      <c r="P77" s="102" t="str">
        <f t="shared" si="23"/>
        <v>--</v>
      </c>
      <c r="Q77" s="103" t="str">
        <f t="shared" si="18"/>
        <v>0</v>
      </c>
      <c r="R77" s="104" t="str">
        <f t="shared" si="19"/>
        <v>--</v>
      </c>
      <c r="S77" s="105" t="str">
        <f t="shared" si="20"/>
        <v>--</v>
      </c>
      <c r="U77" s="40"/>
      <c r="V77" s="58" t="s">
        <v>34</v>
      </c>
      <c r="W77" s="59" t="s">
        <v>34</v>
      </c>
      <c r="X77" s="102" t="str">
        <f t="shared" si="6"/>
        <v>--</v>
      </c>
      <c r="Y77" s="109" t="str">
        <f t="shared" si="27"/>
        <v>0</v>
      </c>
      <c r="Z77" s="89" t="str">
        <f t="shared" si="24"/>
        <v>--</v>
      </c>
      <c r="AA77" s="90" t="str">
        <f t="shared" si="25"/>
        <v>--</v>
      </c>
      <c r="AC77" s="93" t="str" cm="1">
        <f t="array" ref="AC77">_xlfn.IFS(Q77+Y77&gt;0,Q77+Y77,Q77+Y77=0,"0")</f>
        <v>0</v>
      </c>
      <c r="AD77" s="94" t="str">
        <f t="shared" si="26"/>
        <v>--</v>
      </c>
    </row>
    <row r="78" spans="2:30">
      <c r="B78" s="41">
        <v>51</v>
      </c>
      <c r="C78" s="55" t="s">
        <v>34</v>
      </c>
      <c r="D78" s="138" t="s">
        <v>34</v>
      </c>
      <c r="E78" s="139"/>
      <c r="F78" s="139"/>
      <c r="G78" s="139"/>
      <c r="H78" s="140"/>
      <c r="I78" s="141"/>
      <c r="J78" s="100"/>
      <c r="K78" s="80" t="str">
        <f t="shared" si="22"/>
        <v>--</v>
      </c>
      <c r="M78" s="40"/>
      <c r="N78" s="58" t="s">
        <v>34</v>
      </c>
      <c r="O78" s="59" t="s">
        <v>34</v>
      </c>
      <c r="P78" s="102" t="str">
        <f t="shared" si="23"/>
        <v>--</v>
      </c>
      <c r="Q78" s="103" t="str">
        <f t="shared" si="18"/>
        <v>0</v>
      </c>
      <c r="R78" s="104" t="str">
        <f t="shared" si="19"/>
        <v>--</v>
      </c>
      <c r="S78" s="105" t="str">
        <f t="shared" si="20"/>
        <v>--</v>
      </c>
      <c r="U78" s="40"/>
      <c r="V78" s="58" t="s">
        <v>34</v>
      </c>
      <c r="W78" s="59" t="s">
        <v>34</v>
      </c>
      <c r="X78" s="102" t="str">
        <f t="shared" si="6"/>
        <v>--</v>
      </c>
      <c r="Y78" s="109" t="str">
        <f t="shared" si="27"/>
        <v>0</v>
      </c>
      <c r="Z78" s="89" t="str">
        <f t="shared" si="24"/>
        <v>--</v>
      </c>
      <c r="AA78" s="90" t="str">
        <f t="shared" si="25"/>
        <v>--</v>
      </c>
      <c r="AC78" s="93" t="str" cm="1">
        <f t="array" ref="AC78">_xlfn.IFS(Q78+Y78&gt;0,Q78+Y78,Q78+Y78=0,"0")</f>
        <v>0</v>
      </c>
      <c r="AD78" s="94" t="str">
        <f t="shared" si="26"/>
        <v>--</v>
      </c>
    </row>
    <row r="79" spans="2:30">
      <c r="B79" s="41">
        <v>52</v>
      </c>
      <c r="C79" s="55" t="s">
        <v>34</v>
      </c>
      <c r="D79" s="138" t="s">
        <v>34</v>
      </c>
      <c r="E79" s="139"/>
      <c r="F79" s="139"/>
      <c r="G79" s="139"/>
      <c r="H79" s="140"/>
      <c r="I79" s="141"/>
      <c r="J79" s="100"/>
      <c r="K79" s="80" t="str">
        <f t="shared" si="22"/>
        <v>--</v>
      </c>
      <c r="M79" s="40"/>
      <c r="N79" s="58" t="s">
        <v>34</v>
      </c>
      <c r="O79" s="59" t="s">
        <v>34</v>
      </c>
      <c r="P79" s="102" t="str">
        <f t="shared" si="23"/>
        <v>--</v>
      </c>
      <c r="Q79" s="103" t="str">
        <f t="shared" si="18"/>
        <v>0</v>
      </c>
      <c r="R79" s="104" t="str">
        <f t="shared" si="19"/>
        <v>--</v>
      </c>
      <c r="S79" s="105" t="str">
        <f t="shared" si="20"/>
        <v>--</v>
      </c>
      <c r="U79" s="40"/>
      <c r="V79" s="58" t="s">
        <v>34</v>
      </c>
      <c r="W79" s="59" t="s">
        <v>34</v>
      </c>
      <c r="X79" s="102" t="str">
        <f t="shared" si="6"/>
        <v>--</v>
      </c>
      <c r="Y79" s="109" t="str">
        <f t="shared" si="27"/>
        <v>0</v>
      </c>
      <c r="Z79" s="89" t="str">
        <f t="shared" si="24"/>
        <v>--</v>
      </c>
      <c r="AA79" s="90" t="str">
        <f t="shared" si="25"/>
        <v>--</v>
      </c>
      <c r="AC79" s="93" t="str" cm="1">
        <f t="array" ref="AC79">_xlfn.IFS(Q79+Y79&gt;0,Q79+Y79,Q79+Y79=0,"0")</f>
        <v>0</v>
      </c>
      <c r="AD79" s="94" t="str">
        <f t="shared" si="26"/>
        <v>--</v>
      </c>
    </row>
    <row r="80" spans="2:30">
      <c r="B80" s="41">
        <v>53</v>
      </c>
      <c r="C80" s="55" t="s">
        <v>34</v>
      </c>
      <c r="D80" s="138" t="s">
        <v>34</v>
      </c>
      <c r="E80" s="139"/>
      <c r="F80" s="139"/>
      <c r="G80" s="139"/>
      <c r="H80" s="140"/>
      <c r="I80" s="141"/>
      <c r="J80" s="100"/>
      <c r="K80" s="80" t="str">
        <f t="shared" si="22"/>
        <v>--</v>
      </c>
      <c r="M80" s="40"/>
      <c r="N80" s="58" t="s">
        <v>34</v>
      </c>
      <c r="O80" s="59" t="s">
        <v>34</v>
      </c>
      <c r="P80" s="102" t="str">
        <f t="shared" si="23"/>
        <v>--</v>
      </c>
      <c r="Q80" s="103" t="str">
        <f t="shared" si="18"/>
        <v>0</v>
      </c>
      <c r="R80" s="104" t="str">
        <f t="shared" si="19"/>
        <v>--</v>
      </c>
      <c r="S80" s="105" t="str">
        <f t="shared" si="20"/>
        <v>--</v>
      </c>
      <c r="U80" s="40"/>
      <c r="V80" s="58" t="s">
        <v>34</v>
      </c>
      <c r="W80" s="59" t="s">
        <v>34</v>
      </c>
      <c r="X80" s="102" t="str">
        <f t="shared" si="6"/>
        <v>--</v>
      </c>
      <c r="Y80" s="109" t="str">
        <f t="shared" si="27"/>
        <v>0</v>
      </c>
      <c r="Z80" s="89" t="str">
        <f t="shared" si="24"/>
        <v>--</v>
      </c>
      <c r="AA80" s="90" t="str">
        <f t="shared" si="25"/>
        <v>--</v>
      </c>
      <c r="AC80" s="93" t="str" cm="1">
        <f t="array" ref="AC80">_xlfn.IFS(Q80+Y80&gt;0,Q80+Y80,Q80+Y80=0,"0")</f>
        <v>0</v>
      </c>
      <c r="AD80" s="94" t="str">
        <f t="shared" si="26"/>
        <v>--</v>
      </c>
    </row>
    <row r="81" spans="2:30">
      <c r="B81" s="41">
        <v>54</v>
      </c>
      <c r="C81" s="55" t="s">
        <v>34</v>
      </c>
      <c r="D81" s="138" t="s">
        <v>34</v>
      </c>
      <c r="E81" s="139"/>
      <c r="F81" s="139"/>
      <c r="G81" s="139"/>
      <c r="H81" s="140"/>
      <c r="I81" s="141"/>
      <c r="J81" s="100"/>
      <c r="K81" s="80" t="str">
        <f t="shared" si="22"/>
        <v>--</v>
      </c>
      <c r="M81" s="40"/>
      <c r="N81" s="58" t="s">
        <v>34</v>
      </c>
      <c r="O81" s="59" t="s">
        <v>34</v>
      </c>
      <c r="P81" s="102" t="str">
        <f t="shared" si="23"/>
        <v>--</v>
      </c>
      <c r="Q81" s="103" t="str">
        <f t="shared" si="18"/>
        <v>0</v>
      </c>
      <c r="R81" s="104" t="str">
        <f t="shared" si="19"/>
        <v>--</v>
      </c>
      <c r="S81" s="105" t="str">
        <f t="shared" si="20"/>
        <v>--</v>
      </c>
      <c r="U81" s="40"/>
      <c r="V81" s="58" t="s">
        <v>34</v>
      </c>
      <c r="W81" s="59" t="s">
        <v>34</v>
      </c>
      <c r="X81" s="102" t="str">
        <f t="shared" si="6"/>
        <v>--</v>
      </c>
      <c r="Y81" s="109" t="str">
        <f t="shared" si="27"/>
        <v>0</v>
      </c>
      <c r="Z81" s="89" t="str">
        <f t="shared" si="24"/>
        <v>--</v>
      </c>
      <c r="AA81" s="90" t="str">
        <f t="shared" si="25"/>
        <v>--</v>
      </c>
      <c r="AC81" s="93" t="str" cm="1">
        <f t="array" ref="AC81">_xlfn.IFS(Q81+Y81&gt;0,Q81+Y81,Q81+Y81=0,"0")</f>
        <v>0</v>
      </c>
      <c r="AD81" s="94" t="str">
        <f t="shared" si="26"/>
        <v>--</v>
      </c>
    </row>
    <row r="82" spans="2:30">
      <c r="B82" s="41">
        <v>55</v>
      </c>
      <c r="C82" s="55" t="s">
        <v>34</v>
      </c>
      <c r="D82" s="138" t="s">
        <v>34</v>
      </c>
      <c r="E82" s="139"/>
      <c r="F82" s="139"/>
      <c r="G82" s="139"/>
      <c r="H82" s="140"/>
      <c r="I82" s="141"/>
      <c r="J82" s="100"/>
      <c r="K82" s="80" t="str">
        <f t="shared" si="22"/>
        <v>--</v>
      </c>
      <c r="M82" s="40"/>
      <c r="N82" s="58" t="s">
        <v>34</v>
      </c>
      <c r="O82" s="59" t="s">
        <v>34</v>
      </c>
      <c r="P82" s="102" t="str">
        <f t="shared" si="23"/>
        <v>--</v>
      </c>
      <c r="Q82" s="103" t="str">
        <f t="shared" si="18"/>
        <v>0</v>
      </c>
      <c r="R82" s="104" t="str">
        <f t="shared" si="19"/>
        <v>--</v>
      </c>
      <c r="S82" s="105" t="str">
        <f t="shared" si="20"/>
        <v>--</v>
      </c>
      <c r="U82" s="40"/>
      <c r="V82" s="58" t="s">
        <v>34</v>
      </c>
      <c r="W82" s="59" t="s">
        <v>34</v>
      </c>
      <c r="X82" s="102" t="str">
        <f t="shared" si="6"/>
        <v>--</v>
      </c>
      <c r="Y82" s="109" t="str">
        <f t="shared" si="27"/>
        <v>0</v>
      </c>
      <c r="Z82" s="89" t="str">
        <f t="shared" si="24"/>
        <v>--</v>
      </c>
      <c r="AA82" s="90" t="str">
        <f t="shared" si="25"/>
        <v>--</v>
      </c>
      <c r="AC82" s="93" t="str" cm="1">
        <f t="array" ref="AC82">_xlfn.IFS(Q82+Y82&gt;0,Q82+Y82,Q82+Y82=0,"0")</f>
        <v>0</v>
      </c>
      <c r="AD82" s="94" t="str">
        <f t="shared" si="26"/>
        <v>--</v>
      </c>
    </row>
    <row r="83" spans="2:30">
      <c r="B83" s="41">
        <v>56</v>
      </c>
      <c r="C83" s="55" t="s">
        <v>34</v>
      </c>
      <c r="D83" s="138" t="s">
        <v>34</v>
      </c>
      <c r="E83" s="139"/>
      <c r="F83" s="139"/>
      <c r="G83" s="139"/>
      <c r="H83" s="140"/>
      <c r="I83" s="141"/>
      <c r="J83" s="100"/>
      <c r="K83" s="80" t="str">
        <f t="shared" si="22"/>
        <v>--</v>
      </c>
      <c r="M83" s="40"/>
      <c r="N83" s="58" t="s">
        <v>34</v>
      </c>
      <c r="O83" s="59" t="s">
        <v>34</v>
      </c>
      <c r="P83" s="102" t="str">
        <f t="shared" si="23"/>
        <v>--</v>
      </c>
      <c r="Q83" s="103" t="str">
        <f t="shared" si="18"/>
        <v>0</v>
      </c>
      <c r="R83" s="104" t="str">
        <f t="shared" si="19"/>
        <v>--</v>
      </c>
      <c r="S83" s="105" t="str">
        <f t="shared" si="20"/>
        <v>--</v>
      </c>
      <c r="U83" s="40"/>
      <c r="V83" s="58" t="s">
        <v>34</v>
      </c>
      <c r="W83" s="59" t="s">
        <v>34</v>
      </c>
      <c r="X83" s="102" t="str">
        <f t="shared" si="6"/>
        <v>--</v>
      </c>
      <c r="Y83" s="109" t="str">
        <f t="shared" si="27"/>
        <v>0</v>
      </c>
      <c r="Z83" s="89" t="str">
        <f t="shared" si="24"/>
        <v>--</v>
      </c>
      <c r="AA83" s="90" t="str">
        <f t="shared" si="25"/>
        <v>--</v>
      </c>
      <c r="AC83" s="93" t="str" cm="1">
        <f t="array" ref="AC83">_xlfn.IFS(Q83+Y83&gt;0,Q83+Y83,Q83+Y83=0,"0")</f>
        <v>0</v>
      </c>
      <c r="AD83" s="94" t="str">
        <f t="shared" si="26"/>
        <v>--</v>
      </c>
    </row>
    <row r="84" spans="2:30">
      <c r="B84" s="41">
        <v>57</v>
      </c>
      <c r="C84" s="55" t="s">
        <v>34</v>
      </c>
      <c r="D84" s="138" t="s">
        <v>34</v>
      </c>
      <c r="E84" s="139"/>
      <c r="F84" s="139"/>
      <c r="G84" s="139"/>
      <c r="H84" s="140"/>
      <c r="I84" s="141"/>
      <c r="J84" s="100"/>
      <c r="K84" s="80" t="str">
        <f t="shared" si="22"/>
        <v>--</v>
      </c>
      <c r="M84" s="40"/>
      <c r="N84" s="58" t="s">
        <v>34</v>
      </c>
      <c r="O84" s="59" t="s">
        <v>34</v>
      </c>
      <c r="P84" s="102" t="str">
        <f t="shared" si="23"/>
        <v>--</v>
      </c>
      <c r="Q84" s="103" t="str">
        <f t="shared" si="18"/>
        <v>0</v>
      </c>
      <c r="R84" s="104" t="str">
        <f t="shared" si="19"/>
        <v>--</v>
      </c>
      <c r="S84" s="105" t="str">
        <f t="shared" si="20"/>
        <v>--</v>
      </c>
      <c r="U84" s="40"/>
      <c r="V84" s="58" t="s">
        <v>34</v>
      </c>
      <c r="W84" s="59" t="s">
        <v>34</v>
      </c>
      <c r="X84" s="102" t="str">
        <f t="shared" si="6"/>
        <v>--</v>
      </c>
      <c r="Y84" s="109" t="str">
        <f t="shared" si="27"/>
        <v>0</v>
      </c>
      <c r="Z84" s="89" t="str">
        <f t="shared" si="24"/>
        <v>--</v>
      </c>
      <c r="AA84" s="90" t="str">
        <f t="shared" si="25"/>
        <v>--</v>
      </c>
      <c r="AC84" s="93" t="str" cm="1">
        <f t="array" ref="AC84">_xlfn.IFS(Q84+Y84&gt;0,Q84+Y84,Q84+Y84=0,"0")</f>
        <v>0</v>
      </c>
      <c r="AD84" s="94" t="str">
        <f t="shared" si="26"/>
        <v>--</v>
      </c>
    </row>
    <row r="85" spans="2:30">
      <c r="B85" s="41">
        <v>58</v>
      </c>
      <c r="C85" s="55" t="s">
        <v>34</v>
      </c>
      <c r="D85" s="138" t="s">
        <v>34</v>
      </c>
      <c r="E85" s="139"/>
      <c r="F85" s="139"/>
      <c r="G85" s="139"/>
      <c r="H85" s="140"/>
      <c r="I85" s="141"/>
      <c r="J85" s="100"/>
      <c r="K85" s="80" t="str">
        <f t="shared" si="22"/>
        <v>--</v>
      </c>
      <c r="M85" s="40"/>
      <c r="N85" s="58" t="s">
        <v>34</v>
      </c>
      <c r="O85" s="59" t="s">
        <v>34</v>
      </c>
      <c r="P85" s="102" t="str">
        <f t="shared" si="23"/>
        <v>--</v>
      </c>
      <c r="Q85" s="103" t="str">
        <f t="shared" si="18"/>
        <v>0</v>
      </c>
      <c r="R85" s="104" t="str">
        <f t="shared" si="19"/>
        <v>--</v>
      </c>
      <c r="S85" s="105" t="str">
        <f t="shared" si="20"/>
        <v>--</v>
      </c>
      <c r="U85" s="40"/>
      <c r="V85" s="58" t="s">
        <v>34</v>
      </c>
      <c r="W85" s="59" t="s">
        <v>34</v>
      </c>
      <c r="X85" s="102" t="str">
        <f t="shared" si="6"/>
        <v>--</v>
      </c>
      <c r="Y85" s="109" t="str">
        <f t="shared" si="27"/>
        <v>0</v>
      </c>
      <c r="Z85" s="89" t="str">
        <f t="shared" si="24"/>
        <v>--</v>
      </c>
      <c r="AA85" s="90" t="str">
        <f t="shared" si="25"/>
        <v>--</v>
      </c>
      <c r="AC85" s="93" t="str" cm="1">
        <f t="array" ref="AC85">_xlfn.IFS(Q85+Y85&gt;0,Q85+Y85,Q85+Y85=0,"0")</f>
        <v>0</v>
      </c>
      <c r="AD85" s="94" t="str">
        <f t="shared" si="26"/>
        <v>--</v>
      </c>
    </row>
    <row r="86" spans="2:30">
      <c r="B86" s="41">
        <v>59</v>
      </c>
      <c r="C86" s="55" t="s">
        <v>34</v>
      </c>
      <c r="D86" s="138" t="s">
        <v>34</v>
      </c>
      <c r="E86" s="139"/>
      <c r="F86" s="139"/>
      <c r="G86" s="139"/>
      <c r="H86" s="140"/>
      <c r="I86" s="141"/>
      <c r="J86" s="100"/>
      <c r="K86" s="80" t="str">
        <f t="shared" si="22"/>
        <v>--</v>
      </c>
      <c r="M86" s="40"/>
      <c r="N86" s="58" t="s">
        <v>34</v>
      </c>
      <c r="O86" s="59" t="s">
        <v>34</v>
      </c>
      <c r="P86" s="102" t="str">
        <f t="shared" si="23"/>
        <v>--</v>
      </c>
      <c r="Q86" s="103" t="str">
        <f t="shared" si="18"/>
        <v>0</v>
      </c>
      <c r="R86" s="104" t="str">
        <f t="shared" si="19"/>
        <v>--</v>
      </c>
      <c r="S86" s="105" t="str">
        <f t="shared" si="20"/>
        <v>--</v>
      </c>
      <c r="U86" s="40"/>
      <c r="V86" s="58" t="s">
        <v>34</v>
      </c>
      <c r="W86" s="59" t="s">
        <v>34</v>
      </c>
      <c r="X86" s="102" t="str">
        <f t="shared" si="6"/>
        <v>--</v>
      </c>
      <c r="Y86" s="109" t="str">
        <f t="shared" si="27"/>
        <v>0</v>
      </c>
      <c r="Z86" s="89" t="str">
        <f t="shared" si="24"/>
        <v>--</v>
      </c>
      <c r="AA86" s="90" t="str">
        <f t="shared" si="25"/>
        <v>--</v>
      </c>
      <c r="AC86" s="93" t="str" cm="1">
        <f t="array" ref="AC86">_xlfn.IFS(Q86+Y86&gt;0,Q86+Y86,Q86+Y86=0,"0")</f>
        <v>0</v>
      </c>
      <c r="AD86" s="94" t="str">
        <f t="shared" si="26"/>
        <v>--</v>
      </c>
    </row>
    <row r="87" spans="2:30">
      <c r="B87" s="41">
        <v>60</v>
      </c>
      <c r="C87" s="55" t="s">
        <v>34</v>
      </c>
      <c r="D87" s="138" t="s">
        <v>34</v>
      </c>
      <c r="E87" s="139"/>
      <c r="F87" s="139"/>
      <c r="G87" s="139"/>
      <c r="H87" s="140"/>
      <c r="I87" s="141"/>
      <c r="J87" s="100"/>
      <c r="K87" s="80" t="str">
        <f t="shared" si="22"/>
        <v>--</v>
      </c>
      <c r="M87" s="53"/>
      <c r="N87" s="58" t="s">
        <v>34</v>
      </c>
      <c r="O87" s="59" t="s">
        <v>34</v>
      </c>
      <c r="P87" s="102" t="str">
        <f t="shared" si="23"/>
        <v>--</v>
      </c>
      <c r="Q87" s="103" t="str">
        <f t="shared" si="18"/>
        <v>0</v>
      </c>
      <c r="R87" s="104" t="str">
        <f t="shared" si="19"/>
        <v>--</v>
      </c>
      <c r="S87" s="105" t="str">
        <f t="shared" si="20"/>
        <v>--</v>
      </c>
      <c r="U87" s="40"/>
      <c r="V87" s="58" t="s">
        <v>34</v>
      </c>
      <c r="W87" s="59" t="s">
        <v>34</v>
      </c>
      <c r="X87" s="102" t="str">
        <f t="shared" si="6"/>
        <v>--</v>
      </c>
      <c r="Y87" s="109" t="str">
        <f t="shared" si="27"/>
        <v>0</v>
      </c>
      <c r="Z87" s="89" t="str">
        <f t="shared" si="24"/>
        <v>--</v>
      </c>
      <c r="AA87" s="90" t="str">
        <f t="shared" si="25"/>
        <v>--</v>
      </c>
      <c r="AC87" s="93" t="str" cm="1">
        <f t="array" ref="AC87">_xlfn.IFS(Q87+Y87&gt;0,Q87+Y87,Q87+Y87=0,"0")</f>
        <v>0</v>
      </c>
      <c r="AD87" s="94" t="str">
        <f t="shared" si="26"/>
        <v>--</v>
      </c>
    </row>
    <row r="88" spans="2:30">
      <c r="B88" s="41">
        <v>61</v>
      </c>
      <c r="C88" s="55" t="s">
        <v>34</v>
      </c>
      <c r="D88" s="138" t="s">
        <v>34</v>
      </c>
      <c r="E88" s="139"/>
      <c r="F88" s="139"/>
      <c r="G88" s="139"/>
      <c r="H88" s="140"/>
      <c r="I88" s="141"/>
      <c r="J88" s="100"/>
      <c r="K88" s="80" t="str">
        <f t="shared" si="22"/>
        <v>--</v>
      </c>
      <c r="M88" s="53"/>
      <c r="N88" s="58" t="s">
        <v>34</v>
      </c>
      <c r="O88" s="59" t="s">
        <v>34</v>
      </c>
      <c r="P88" s="102" t="str">
        <f t="shared" si="23"/>
        <v>--</v>
      </c>
      <c r="Q88" s="103" t="str">
        <f t="shared" si="18"/>
        <v>0</v>
      </c>
      <c r="R88" s="104" t="str">
        <f t="shared" si="19"/>
        <v>--</v>
      </c>
      <c r="S88" s="105" t="str">
        <f t="shared" si="20"/>
        <v>--</v>
      </c>
      <c r="U88" s="40"/>
      <c r="V88" s="58" t="s">
        <v>34</v>
      </c>
      <c r="W88" s="59" t="s">
        <v>34</v>
      </c>
      <c r="X88" s="102" t="str">
        <f t="shared" si="6"/>
        <v>--</v>
      </c>
      <c r="Y88" s="109" t="str">
        <f t="shared" si="27"/>
        <v>0</v>
      </c>
      <c r="Z88" s="89" t="str">
        <f t="shared" si="24"/>
        <v>--</v>
      </c>
      <c r="AA88" s="90" t="str">
        <f t="shared" si="25"/>
        <v>--</v>
      </c>
      <c r="AC88" s="93" t="str" cm="1">
        <f t="array" ref="AC88">_xlfn.IFS(Q88+Y88&gt;0,Q88+Y88,Q88+Y88=0,"0")</f>
        <v>0</v>
      </c>
      <c r="AD88" s="94" t="str">
        <f t="shared" si="26"/>
        <v>--</v>
      </c>
    </row>
    <row r="89" spans="2:30">
      <c r="B89" s="41">
        <v>62</v>
      </c>
      <c r="C89" s="55" t="s">
        <v>34</v>
      </c>
      <c r="D89" s="138" t="s">
        <v>34</v>
      </c>
      <c r="E89" s="139"/>
      <c r="F89" s="139"/>
      <c r="G89" s="139"/>
      <c r="H89" s="140"/>
      <c r="I89" s="141"/>
      <c r="J89" s="100"/>
      <c r="K89" s="80" t="str">
        <f t="shared" si="22"/>
        <v>--</v>
      </c>
      <c r="M89" s="53"/>
      <c r="N89" s="58" t="s">
        <v>34</v>
      </c>
      <c r="O89" s="59" t="s">
        <v>34</v>
      </c>
      <c r="P89" s="102" t="str">
        <f t="shared" si="23"/>
        <v>--</v>
      </c>
      <c r="Q89" s="103" t="str">
        <f t="shared" si="18"/>
        <v>0</v>
      </c>
      <c r="R89" s="104" t="str">
        <f t="shared" si="19"/>
        <v>--</v>
      </c>
      <c r="S89" s="105" t="str">
        <f t="shared" si="20"/>
        <v>--</v>
      </c>
      <c r="U89" s="40"/>
      <c r="V89" s="58" t="s">
        <v>34</v>
      </c>
      <c r="W89" s="59" t="s">
        <v>34</v>
      </c>
      <c r="X89" s="102" t="str">
        <f t="shared" si="6"/>
        <v>--</v>
      </c>
      <c r="Y89" s="109" t="str">
        <f t="shared" si="27"/>
        <v>0</v>
      </c>
      <c r="Z89" s="89" t="str">
        <f t="shared" si="24"/>
        <v>--</v>
      </c>
      <c r="AA89" s="90" t="str">
        <f t="shared" si="25"/>
        <v>--</v>
      </c>
      <c r="AC89" s="93" t="str" cm="1">
        <f t="array" ref="AC89">_xlfn.IFS(Q89+Y89&gt;0,Q89+Y89,Q89+Y89=0,"0")</f>
        <v>0</v>
      </c>
      <c r="AD89" s="94" t="str">
        <f t="shared" si="26"/>
        <v>--</v>
      </c>
    </row>
    <row r="90" spans="2:30">
      <c r="B90" s="41">
        <v>63</v>
      </c>
      <c r="C90" s="55" t="s">
        <v>34</v>
      </c>
      <c r="D90" s="138" t="s">
        <v>34</v>
      </c>
      <c r="E90" s="139"/>
      <c r="F90" s="139"/>
      <c r="G90" s="139"/>
      <c r="H90" s="140"/>
      <c r="I90" s="141"/>
      <c r="J90" s="100"/>
      <c r="K90" s="80" t="str">
        <f t="shared" si="22"/>
        <v>--</v>
      </c>
      <c r="M90" s="53"/>
      <c r="N90" s="58" t="s">
        <v>34</v>
      </c>
      <c r="O90" s="59" t="s">
        <v>34</v>
      </c>
      <c r="P90" s="102" t="str">
        <f t="shared" si="23"/>
        <v>--</v>
      </c>
      <c r="Q90" s="103" t="str">
        <f t="shared" si="18"/>
        <v>0</v>
      </c>
      <c r="R90" s="104" t="str">
        <f t="shared" si="19"/>
        <v>--</v>
      </c>
      <c r="S90" s="105" t="str">
        <f t="shared" si="20"/>
        <v>--</v>
      </c>
      <c r="U90" s="40"/>
      <c r="V90" s="58" t="s">
        <v>34</v>
      </c>
      <c r="W90" s="59" t="s">
        <v>34</v>
      </c>
      <c r="X90" s="102" t="str">
        <f t="shared" si="6"/>
        <v>--</v>
      </c>
      <c r="Y90" s="109" t="str">
        <f t="shared" si="27"/>
        <v>0</v>
      </c>
      <c r="Z90" s="89" t="str">
        <f t="shared" si="24"/>
        <v>--</v>
      </c>
      <c r="AA90" s="90" t="str">
        <f t="shared" si="25"/>
        <v>--</v>
      </c>
      <c r="AC90" s="93" t="str" cm="1">
        <f t="array" ref="AC90">_xlfn.IFS(Q90+Y90&gt;0,Q90+Y90,Q90+Y90=0,"0")</f>
        <v>0</v>
      </c>
      <c r="AD90" s="94" t="str">
        <f t="shared" si="26"/>
        <v>--</v>
      </c>
    </row>
    <row r="91" spans="2:30">
      <c r="B91" s="41">
        <v>64</v>
      </c>
      <c r="C91" s="55" t="s">
        <v>34</v>
      </c>
      <c r="D91" s="138" t="s">
        <v>34</v>
      </c>
      <c r="E91" s="139"/>
      <c r="F91" s="139"/>
      <c r="G91" s="139"/>
      <c r="H91" s="140"/>
      <c r="I91" s="141"/>
      <c r="J91" s="100"/>
      <c r="K91" s="80" t="str">
        <f t="shared" si="22"/>
        <v>--</v>
      </c>
      <c r="M91" s="53"/>
      <c r="N91" s="58" t="s">
        <v>34</v>
      </c>
      <c r="O91" s="59" t="s">
        <v>34</v>
      </c>
      <c r="P91" s="102" t="str">
        <f t="shared" si="23"/>
        <v>--</v>
      </c>
      <c r="Q91" s="103" t="str">
        <f t="shared" si="18"/>
        <v>0</v>
      </c>
      <c r="R91" s="104" t="str">
        <f t="shared" si="19"/>
        <v>--</v>
      </c>
      <c r="S91" s="105" t="str">
        <f t="shared" si="20"/>
        <v>--</v>
      </c>
      <c r="U91" s="40"/>
      <c r="V91" s="58" t="s">
        <v>34</v>
      </c>
      <c r="W91" s="59" t="s">
        <v>34</v>
      </c>
      <c r="X91" s="102" t="str">
        <f t="shared" si="6"/>
        <v>--</v>
      </c>
      <c r="Y91" s="109" t="str">
        <f t="shared" si="27"/>
        <v>0</v>
      </c>
      <c r="Z91" s="89" t="str">
        <f t="shared" si="24"/>
        <v>--</v>
      </c>
      <c r="AA91" s="90" t="str">
        <f t="shared" si="25"/>
        <v>--</v>
      </c>
      <c r="AC91" s="93" t="str" cm="1">
        <f t="array" ref="AC91">_xlfn.IFS(Q91+Y91&gt;0,Q91+Y91,Q91+Y91=0,"0")</f>
        <v>0</v>
      </c>
      <c r="AD91" s="94" t="str">
        <f t="shared" si="26"/>
        <v>--</v>
      </c>
    </row>
    <row r="92" spans="2:30">
      <c r="B92" s="41">
        <v>65</v>
      </c>
      <c r="C92" s="55" t="s">
        <v>34</v>
      </c>
      <c r="D92" s="138" t="s">
        <v>34</v>
      </c>
      <c r="E92" s="139"/>
      <c r="F92" s="139"/>
      <c r="G92" s="139"/>
      <c r="H92" s="140"/>
      <c r="I92" s="141"/>
      <c r="J92" s="100"/>
      <c r="K92" s="80" t="str">
        <f t="shared" si="22"/>
        <v>--</v>
      </c>
      <c r="M92" s="53"/>
      <c r="N92" s="58" t="s">
        <v>34</v>
      </c>
      <c r="O92" s="59" t="s">
        <v>34</v>
      </c>
      <c r="P92" s="102" t="str">
        <f t="shared" si="23"/>
        <v>--</v>
      </c>
      <c r="Q92" s="103" t="str">
        <f t="shared" si="18"/>
        <v>0</v>
      </c>
      <c r="R92" s="104" t="str">
        <f t="shared" si="19"/>
        <v>--</v>
      </c>
      <c r="S92" s="105" t="str">
        <f t="shared" si="20"/>
        <v>--</v>
      </c>
      <c r="U92" s="40"/>
      <c r="V92" s="58" t="s">
        <v>34</v>
      </c>
      <c r="W92" s="59" t="s">
        <v>34</v>
      </c>
      <c r="X92" s="102" t="str">
        <f t="shared" si="6"/>
        <v>--</v>
      </c>
      <c r="Y92" s="109" t="str">
        <f t="shared" si="27"/>
        <v>0</v>
      </c>
      <c r="Z92" s="89" t="str">
        <f t="shared" si="24"/>
        <v>--</v>
      </c>
      <c r="AA92" s="90" t="str">
        <f t="shared" si="25"/>
        <v>--</v>
      </c>
      <c r="AC92" s="93" t="str" cm="1">
        <f t="array" ref="AC92">_xlfn.IFS(Q92+Y92&gt;0,Q92+Y92,Q92+Y92=0,"0")</f>
        <v>0</v>
      </c>
      <c r="AD92" s="94" t="str">
        <f t="shared" si="26"/>
        <v>--</v>
      </c>
    </row>
    <row r="93" spans="2:30">
      <c r="B93" s="41">
        <v>66</v>
      </c>
      <c r="C93" s="55" t="s">
        <v>34</v>
      </c>
      <c r="D93" s="138" t="s">
        <v>34</v>
      </c>
      <c r="E93" s="139"/>
      <c r="F93" s="139"/>
      <c r="G93" s="139"/>
      <c r="H93" s="140"/>
      <c r="I93" s="141"/>
      <c r="J93" s="100"/>
      <c r="K93" s="80" t="str">
        <f t="shared" si="22"/>
        <v>--</v>
      </c>
      <c r="M93" s="53"/>
      <c r="N93" s="58" t="s">
        <v>34</v>
      </c>
      <c r="O93" s="59" t="s">
        <v>34</v>
      </c>
      <c r="P93" s="102" t="str">
        <f t="shared" si="23"/>
        <v>--</v>
      </c>
      <c r="Q93" s="103" t="str">
        <f t="shared" si="18"/>
        <v>0</v>
      </c>
      <c r="R93" s="104" t="str">
        <f t="shared" si="19"/>
        <v>--</v>
      </c>
      <c r="S93" s="105" t="str">
        <f t="shared" si="20"/>
        <v>--</v>
      </c>
      <c r="U93" s="40"/>
      <c r="V93" s="58" t="s">
        <v>34</v>
      </c>
      <c r="W93" s="59" t="s">
        <v>34</v>
      </c>
      <c r="X93" s="102" t="str">
        <f t="shared" ref="X93:X156" si="28">IFERROR(((U93/K93)*60)/V93/W93,"--")</f>
        <v>--</v>
      </c>
      <c r="Y93" s="109" t="str">
        <f t="shared" si="27"/>
        <v>0</v>
      </c>
      <c r="Z93" s="89" t="str">
        <f t="shared" si="24"/>
        <v>--</v>
      </c>
      <c r="AA93" s="90" t="str">
        <f t="shared" si="25"/>
        <v>--</v>
      </c>
      <c r="AC93" s="93" t="str" cm="1">
        <f t="array" ref="AC93">_xlfn.IFS(Q93+Y93&gt;0,Q93+Y93,Q93+Y93=0,"0")</f>
        <v>0</v>
      </c>
      <c r="AD93" s="94" t="str">
        <f t="shared" si="26"/>
        <v>--</v>
      </c>
    </row>
    <row r="94" spans="2:30">
      <c r="B94" s="41">
        <v>67</v>
      </c>
      <c r="C94" s="55" t="s">
        <v>34</v>
      </c>
      <c r="D94" s="138" t="s">
        <v>34</v>
      </c>
      <c r="E94" s="139"/>
      <c r="F94" s="139"/>
      <c r="G94" s="139"/>
      <c r="H94" s="140"/>
      <c r="I94" s="141"/>
      <c r="J94" s="100"/>
      <c r="K94" s="80" t="str">
        <f t="shared" si="22"/>
        <v>--</v>
      </c>
      <c r="M94" s="53"/>
      <c r="N94" s="58" t="s">
        <v>34</v>
      </c>
      <c r="O94" s="59" t="s">
        <v>34</v>
      </c>
      <c r="P94" s="102" t="str">
        <f t="shared" si="23"/>
        <v>--</v>
      </c>
      <c r="Q94" s="103" t="str">
        <f t="shared" si="18"/>
        <v>0</v>
      </c>
      <c r="R94" s="104" t="str">
        <f t="shared" si="19"/>
        <v>--</v>
      </c>
      <c r="S94" s="105" t="str">
        <f t="shared" si="20"/>
        <v>--</v>
      </c>
      <c r="U94" s="40"/>
      <c r="V94" s="58" t="s">
        <v>34</v>
      </c>
      <c r="W94" s="59" t="s">
        <v>34</v>
      </c>
      <c r="X94" s="102" t="str">
        <f t="shared" si="28"/>
        <v>--</v>
      </c>
      <c r="Y94" s="109" t="str">
        <f t="shared" si="27"/>
        <v>0</v>
      </c>
      <c r="Z94" s="89" t="str">
        <f t="shared" si="24"/>
        <v>--</v>
      </c>
      <c r="AA94" s="90" t="str">
        <f t="shared" si="25"/>
        <v>--</v>
      </c>
      <c r="AC94" s="93" t="str" cm="1">
        <f t="array" ref="AC94">_xlfn.IFS(Q94+Y94&gt;0,Q94+Y94,Q94+Y94=0,"0")</f>
        <v>0</v>
      </c>
      <c r="AD94" s="94" t="str">
        <f t="shared" si="26"/>
        <v>--</v>
      </c>
    </row>
    <row r="95" spans="2:30">
      <c r="B95" s="41">
        <v>68</v>
      </c>
      <c r="C95" s="55" t="s">
        <v>34</v>
      </c>
      <c r="D95" s="138" t="s">
        <v>34</v>
      </c>
      <c r="E95" s="139"/>
      <c r="F95" s="139"/>
      <c r="G95" s="139"/>
      <c r="H95" s="140"/>
      <c r="I95" s="141"/>
      <c r="J95" s="100"/>
      <c r="K95" s="80" t="str">
        <f t="shared" si="22"/>
        <v>--</v>
      </c>
      <c r="M95" s="53"/>
      <c r="N95" s="58" t="s">
        <v>34</v>
      </c>
      <c r="O95" s="59" t="s">
        <v>34</v>
      </c>
      <c r="P95" s="102" t="str">
        <f t="shared" si="23"/>
        <v>--</v>
      </c>
      <c r="Q95" s="103" t="str">
        <f t="shared" si="18"/>
        <v>0</v>
      </c>
      <c r="R95" s="104" t="str">
        <f t="shared" si="19"/>
        <v>--</v>
      </c>
      <c r="S95" s="105" t="str">
        <f t="shared" si="20"/>
        <v>--</v>
      </c>
      <c r="U95" s="40"/>
      <c r="V95" s="58" t="s">
        <v>34</v>
      </c>
      <c r="W95" s="59" t="s">
        <v>34</v>
      </c>
      <c r="X95" s="102" t="str">
        <f t="shared" si="28"/>
        <v>--</v>
      </c>
      <c r="Y95" s="109" t="str">
        <f t="shared" si="27"/>
        <v>0</v>
      </c>
      <c r="Z95" s="89" t="str">
        <f t="shared" si="24"/>
        <v>--</v>
      </c>
      <c r="AA95" s="90" t="str">
        <f t="shared" si="25"/>
        <v>--</v>
      </c>
      <c r="AC95" s="93" t="str" cm="1">
        <f t="array" ref="AC95">_xlfn.IFS(Q95+Y95&gt;0,Q95+Y95,Q95+Y95=0,"0")</f>
        <v>0</v>
      </c>
      <c r="AD95" s="94" t="str">
        <f t="shared" si="26"/>
        <v>--</v>
      </c>
    </row>
    <row r="96" spans="2:30">
      <c r="B96" s="41">
        <v>69</v>
      </c>
      <c r="C96" s="55" t="s">
        <v>34</v>
      </c>
      <c r="D96" s="138" t="s">
        <v>34</v>
      </c>
      <c r="E96" s="139"/>
      <c r="F96" s="139"/>
      <c r="G96" s="139"/>
      <c r="H96" s="140"/>
      <c r="I96" s="141"/>
      <c r="J96" s="100"/>
      <c r="K96" s="80" t="str">
        <f t="shared" si="22"/>
        <v>--</v>
      </c>
      <c r="M96" s="53"/>
      <c r="N96" s="58" t="s">
        <v>34</v>
      </c>
      <c r="O96" s="59" t="s">
        <v>34</v>
      </c>
      <c r="P96" s="102" t="str">
        <f t="shared" si="23"/>
        <v>--</v>
      </c>
      <c r="Q96" s="103" t="str">
        <f t="shared" si="18"/>
        <v>0</v>
      </c>
      <c r="R96" s="104" t="str">
        <f t="shared" si="19"/>
        <v>--</v>
      </c>
      <c r="S96" s="105" t="str">
        <f t="shared" si="20"/>
        <v>--</v>
      </c>
      <c r="U96" s="40"/>
      <c r="V96" s="58" t="s">
        <v>34</v>
      </c>
      <c r="W96" s="59" t="s">
        <v>34</v>
      </c>
      <c r="X96" s="102" t="str">
        <f t="shared" si="28"/>
        <v>--</v>
      </c>
      <c r="Y96" s="109" t="str">
        <f t="shared" si="27"/>
        <v>0</v>
      </c>
      <c r="Z96" s="89" t="str">
        <f t="shared" si="24"/>
        <v>--</v>
      </c>
      <c r="AA96" s="90" t="str">
        <f t="shared" si="25"/>
        <v>--</v>
      </c>
      <c r="AC96" s="93" t="str" cm="1">
        <f t="array" ref="AC96">_xlfn.IFS(Q96+Y96&gt;0,Q96+Y96,Q96+Y96=0,"0")</f>
        <v>0</v>
      </c>
      <c r="AD96" s="94" t="str">
        <f t="shared" si="26"/>
        <v>--</v>
      </c>
    </row>
    <row r="97" spans="2:30">
      <c r="B97" s="41">
        <v>70</v>
      </c>
      <c r="C97" s="55" t="s">
        <v>34</v>
      </c>
      <c r="D97" s="138" t="s">
        <v>34</v>
      </c>
      <c r="E97" s="139"/>
      <c r="F97" s="139"/>
      <c r="G97" s="139"/>
      <c r="H97" s="140"/>
      <c r="I97" s="141"/>
      <c r="J97" s="100"/>
      <c r="K97" s="80" t="str">
        <f t="shared" si="22"/>
        <v>--</v>
      </c>
      <c r="M97" s="53"/>
      <c r="N97" s="58" t="s">
        <v>34</v>
      </c>
      <c r="O97" s="59" t="s">
        <v>34</v>
      </c>
      <c r="P97" s="102" t="str">
        <f t="shared" si="23"/>
        <v>--</v>
      </c>
      <c r="Q97" s="103" t="str">
        <f t="shared" si="18"/>
        <v>0</v>
      </c>
      <c r="R97" s="104" t="str">
        <f t="shared" si="19"/>
        <v>--</v>
      </c>
      <c r="S97" s="105" t="str">
        <f t="shared" si="20"/>
        <v>--</v>
      </c>
      <c r="U97" s="40"/>
      <c r="V97" s="58" t="s">
        <v>34</v>
      </c>
      <c r="W97" s="59" t="s">
        <v>34</v>
      </c>
      <c r="X97" s="102" t="str">
        <f t="shared" si="28"/>
        <v>--</v>
      </c>
      <c r="Y97" s="109" t="str">
        <f t="shared" si="27"/>
        <v>0</v>
      </c>
      <c r="Z97" s="89" t="str">
        <f t="shared" si="24"/>
        <v>--</v>
      </c>
      <c r="AA97" s="90" t="str">
        <f t="shared" si="25"/>
        <v>--</v>
      </c>
      <c r="AC97" s="93" t="str" cm="1">
        <f t="array" ref="AC97">_xlfn.IFS(Q97+Y97&gt;0,Q97+Y97,Q97+Y97=0,"0")</f>
        <v>0</v>
      </c>
      <c r="AD97" s="94" t="str">
        <f t="shared" si="26"/>
        <v>--</v>
      </c>
    </row>
    <row r="98" spans="2:30">
      <c r="B98" s="41">
        <v>71</v>
      </c>
      <c r="C98" s="55" t="s">
        <v>34</v>
      </c>
      <c r="D98" s="138" t="s">
        <v>34</v>
      </c>
      <c r="E98" s="139"/>
      <c r="F98" s="139"/>
      <c r="G98" s="139"/>
      <c r="H98" s="140"/>
      <c r="I98" s="141"/>
      <c r="J98" s="100"/>
      <c r="K98" s="80" t="str">
        <f t="shared" si="22"/>
        <v>--</v>
      </c>
      <c r="M98" s="53"/>
      <c r="N98" s="58" t="s">
        <v>34</v>
      </c>
      <c r="O98" s="59" t="s">
        <v>34</v>
      </c>
      <c r="P98" s="102" t="str">
        <f t="shared" si="23"/>
        <v>--</v>
      </c>
      <c r="Q98" s="103" t="str">
        <f t="shared" si="18"/>
        <v>0</v>
      </c>
      <c r="R98" s="104" t="str">
        <f t="shared" si="19"/>
        <v>--</v>
      </c>
      <c r="S98" s="105" t="str">
        <f t="shared" si="20"/>
        <v>--</v>
      </c>
      <c r="U98" s="40"/>
      <c r="V98" s="58" t="s">
        <v>34</v>
      </c>
      <c r="W98" s="59" t="s">
        <v>34</v>
      </c>
      <c r="X98" s="102" t="str">
        <f t="shared" si="28"/>
        <v>--</v>
      </c>
      <c r="Y98" s="109" t="str">
        <f t="shared" si="27"/>
        <v>0</v>
      </c>
      <c r="Z98" s="89" t="str">
        <f t="shared" si="24"/>
        <v>--</v>
      </c>
      <c r="AA98" s="90" t="str">
        <f t="shared" si="25"/>
        <v>--</v>
      </c>
      <c r="AC98" s="93" t="str" cm="1">
        <f t="array" ref="AC98">_xlfn.IFS(Q98+Y98&gt;0,Q98+Y98,Q98+Y98=0,"0")</f>
        <v>0</v>
      </c>
      <c r="AD98" s="94" t="str">
        <f t="shared" si="26"/>
        <v>--</v>
      </c>
    </row>
    <row r="99" spans="2:30">
      <c r="B99" s="41">
        <v>72</v>
      </c>
      <c r="C99" s="56" t="s">
        <v>34</v>
      </c>
      <c r="D99" s="138" t="s">
        <v>34</v>
      </c>
      <c r="E99" s="139"/>
      <c r="F99" s="139"/>
      <c r="G99" s="146"/>
      <c r="H99" s="140"/>
      <c r="I99" s="141"/>
      <c r="J99" s="101"/>
      <c r="K99" s="80" t="str">
        <f t="shared" si="22"/>
        <v>--</v>
      </c>
      <c r="M99" s="53"/>
      <c r="N99" s="58" t="s">
        <v>34</v>
      </c>
      <c r="O99" s="59" t="s">
        <v>34</v>
      </c>
      <c r="P99" s="106" t="str">
        <f t="shared" si="23"/>
        <v>--</v>
      </c>
      <c r="Q99" s="103" t="str">
        <f t="shared" si="18"/>
        <v>0</v>
      </c>
      <c r="R99" s="107" t="str">
        <f t="shared" si="19"/>
        <v>--</v>
      </c>
      <c r="S99" s="108" t="str">
        <f t="shared" si="20"/>
        <v>--</v>
      </c>
      <c r="U99" s="53"/>
      <c r="V99" s="58" t="s">
        <v>34</v>
      </c>
      <c r="W99" s="59" t="s">
        <v>34</v>
      </c>
      <c r="X99" s="102" t="str">
        <f t="shared" si="28"/>
        <v>--</v>
      </c>
      <c r="Y99" s="109" t="str">
        <f t="shared" si="27"/>
        <v>0</v>
      </c>
      <c r="Z99" s="91" t="str">
        <f t="shared" si="24"/>
        <v>--</v>
      </c>
      <c r="AA99" s="92" t="str">
        <f t="shared" si="25"/>
        <v>--</v>
      </c>
      <c r="AC99" s="93" t="str" cm="1">
        <f t="array" ref="AC99">_xlfn.IFS(Q99+Y99&gt;0,Q99+Y99,Q99+Y99=0,"0")</f>
        <v>0</v>
      </c>
      <c r="AD99" s="94" t="str">
        <f t="shared" si="26"/>
        <v>--</v>
      </c>
    </row>
    <row r="100" spans="2:30">
      <c r="B100" s="41">
        <v>73</v>
      </c>
      <c r="C100" s="55" t="s">
        <v>34</v>
      </c>
      <c r="D100" s="138" t="s">
        <v>34</v>
      </c>
      <c r="E100" s="139"/>
      <c r="F100" s="139"/>
      <c r="G100" s="146"/>
      <c r="H100" s="144"/>
      <c r="I100" s="145"/>
      <c r="J100" s="100"/>
      <c r="K100" s="80" t="str">
        <f>IFERROR(((96.3*H100)/J100),"--")</f>
        <v>--</v>
      </c>
      <c r="M100" s="40"/>
      <c r="N100" s="58" t="s">
        <v>34</v>
      </c>
      <c r="O100" s="59" t="s">
        <v>34</v>
      </c>
      <c r="P100" s="102" t="str">
        <f>IFERROR(((M100/K100)*60)/N100/O100,"--")</f>
        <v>--</v>
      </c>
      <c r="Q100" s="103" t="str">
        <f t="shared" si="18"/>
        <v>0</v>
      </c>
      <c r="R100" s="104" t="str">
        <f t="shared" si="19"/>
        <v>--</v>
      </c>
      <c r="S100" s="105" t="str">
        <f t="shared" si="20"/>
        <v>--</v>
      </c>
      <c r="U100" s="40"/>
      <c r="V100" s="58" t="s">
        <v>34</v>
      </c>
      <c r="W100" s="59" t="s">
        <v>34</v>
      </c>
      <c r="X100" s="102" t="str">
        <f t="shared" si="28"/>
        <v>--</v>
      </c>
      <c r="Y100" s="109" t="str">
        <f t="shared" si="27"/>
        <v>0</v>
      </c>
      <c r="Z100" s="89" t="str">
        <f>IFERROR((Y100/J100),"--")</f>
        <v>--</v>
      </c>
      <c r="AA100" s="90" t="str">
        <f>IFERROR((Z100/0.6234),"--")</f>
        <v>--</v>
      </c>
      <c r="AC100" s="95" t="str" cm="1">
        <f t="array" ref="AC100">_xlfn.IFS(Q100+Y100&gt;0,Q100+Y100,Q100+Y100=0,"0")</f>
        <v>0</v>
      </c>
      <c r="AD100" s="96" t="str">
        <f>IFERROR(((AC100/J100)/0.6234),"--")</f>
        <v>--</v>
      </c>
    </row>
    <row r="101" spans="2:30">
      <c r="B101" s="41">
        <v>74</v>
      </c>
      <c r="C101" s="55" t="s">
        <v>34</v>
      </c>
      <c r="D101" s="138" t="s">
        <v>34</v>
      </c>
      <c r="E101" s="139"/>
      <c r="F101" s="139"/>
      <c r="G101" s="146"/>
      <c r="H101" s="144"/>
      <c r="I101" s="145"/>
      <c r="J101" s="100"/>
      <c r="K101" s="80" t="str">
        <f t="shared" ref="K101:K135" si="29">IFERROR(((96.3*H101)/J101),"--")</f>
        <v>--</v>
      </c>
      <c r="M101" s="40"/>
      <c r="N101" s="58" t="s">
        <v>34</v>
      </c>
      <c r="O101" s="59" t="s">
        <v>34</v>
      </c>
      <c r="P101" s="102" t="str">
        <f t="shared" ref="P101:P135" si="30">IFERROR(((M101/K101)*60)/N101/O101,"--")</f>
        <v>--</v>
      </c>
      <c r="Q101" s="103" t="str">
        <f t="shared" si="18"/>
        <v>0</v>
      </c>
      <c r="R101" s="104" t="str">
        <f t="shared" si="19"/>
        <v>--</v>
      </c>
      <c r="S101" s="105" t="str">
        <f t="shared" si="20"/>
        <v>--</v>
      </c>
      <c r="U101" s="40"/>
      <c r="V101" s="58" t="s">
        <v>34</v>
      </c>
      <c r="W101" s="59" t="s">
        <v>34</v>
      </c>
      <c r="X101" s="102" t="str">
        <f t="shared" si="28"/>
        <v>--</v>
      </c>
      <c r="Y101" s="109" t="str">
        <f t="shared" si="27"/>
        <v>0</v>
      </c>
      <c r="Z101" s="89" t="str">
        <f t="shared" ref="Z101:Z135" si="31">IFERROR((Y101/J101),"--")</f>
        <v>--</v>
      </c>
      <c r="AA101" s="90" t="str">
        <f t="shared" ref="AA101:AA135" si="32">IFERROR((Z101/0.6234),"--")</f>
        <v>--</v>
      </c>
      <c r="AC101" s="93" t="str" cm="1">
        <f t="array" ref="AC101">_xlfn.IFS(Q101+Y101&gt;0,Q101+Y101,Q101+Y101=0,"0")</f>
        <v>0</v>
      </c>
      <c r="AD101" s="94" t="str">
        <f t="shared" ref="AD101:AD135" si="33">IFERROR(((AC101/J101)/0.6234),"--")</f>
        <v>--</v>
      </c>
    </row>
    <row r="102" spans="2:30">
      <c r="B102" s="41">
        <v>75</v>
      </c>
      <c r="C102" s="55" t="s">
        <v>34</v>
      </c>
      <c r="D102" s="138" t="s">
        <v>34</v>
      </c>
      <c r="E102" s="139"/>
      <c r="F102" s="139"/>
      <c r="G102" s="146"/>
      <c r="H102" s="144"/>
      <c r="I102" s="145"/>
      <c r="J102" s="100"/>
      <c r="K102" s="80" t="str">
        <f t="shared" si="29"/>
        <v>--</v>
      </c>
      <c r="M102" s="40"/>
      <c r="N102" s="58" t="s">
        <v>34</v>
      </c>
      <c r="O102" s="59" t="s">
        <v>34</v>
      </c>
      <c r="P102" s="102" t="str">
        <f t="shared" si="30"/>
        <v>--</v>
      </c>
      <c r="Q102" s="103" t="str">
        <f t="shared" si="18"/>
        <v>0</v>
      </c>
      <c r="R102" s="104" t="str">
        <f t="shared" si="19"/>
        <v>--</v>
      </c>
      <c r="S102" s="105" t="str">
        <f t="shared" si="20"/>
        <v>--</v>
      </c>
      <c r="U102" s="40"/>
      <c r="V102" s="58" t="s">
        <v>34</v>
      </c>
      <c r="W102" s="59" t="s">
        <v>34</v>
      </c>
      <c r="X102" s="102" t="str">
        <f t="shared" si="28"/>
        <v>--</v>
      </c>
      <c r="Y102" s="109" t="str">
        <f t="shared" si="27"/>
        <v>0</v>
      </c>
      <c r="Z102" s="89" t="str">
        <f t="shared" si="31"/>
        <v>--</v>
      </c>
      <c r="AA102" s="90" t="str">
        <f t="shared" si="32"/>
        <v>--</v>
      </c>
      <c r="AC102" s="93" t="str" cm="1">
        <f t="array" ref="AC102">_xlfn.IFS(Q102+Y102&gt;0,Q102+Y102,Q102+Y102=0,"0")</f>
        <v>0</v>
      </c>
      <c r="AD102" s="94" t="str">
        <f t="shared" si="33"/>
        <v>--</v>
      </c>
    </row>
    <row r="103" spans="2:30">
      <c r="B103" s="41">
        <v>76</v>
      </c>
      <c r="C103" s="55" t="s">
        <v>34</v>
      </c>
      <c r="D103" s="138" t="s">
        <v>34</v>
      </c>
      <c r="E103" s="139"/>
      <c r="F103" s="139"/>
      <c r="G103" s="146"/>
      <c r="H103" s="144"/>
      <c r="I103" s="145"/>
      <c r="J103" s="100"/>
      <c r="K103" s="80" t="str">
        <f t="shared" si="29"/>
        <v>--</v>
      </c>
      <c r="M103" s="40"/>
      <c r="N103" s="58" t="s">
        <v>34</v>
      </c>
      <c r="O103" s="59" t="s">
        <v>34</v>
      </c>
      <c r="P103" s="102" t="str">
        <f t="shared" si="30"/>
        <v>--</v>
      </c>
      <c r="Q103" s="103" t="str">
        <f t="shared" si="18"/>
        <v>0</v>
      </c>
      <c r="R103" s="104" t="str">
        <f t="shared" si="19"/>
        <v>--</v>
      </c>
      <c r="S103" s="105" t="str">
        <f t="shared" si="20"/>
        <v>--</v>
      </c>
      <c r="U103" s="40"/>
      <c r="V103" s="58" t="s">
        <v>34</v>
      </c>
      <c r="W103" s="59" t="s">
        <v>34</v>
      </c>
      <c r="X103" s="102" t="str">
        <f t="shared" si="28"/>
        <v>--</v>
      </c>
      <c r="Y103" s="109" t="str">
        <f t="shared" si="27"/>
        <v>0</v>
      </c>
      <c r="Z103" s="89" t="str">
        <f t="shared" si="31"/>
        <v>--</v>
      </c>
      <c r="AA103" s="90" t="str">
        <f t="shared" si="32"/>
        <v>--</v>
      </c>
      <c r="AC103" s="93" t="str" cm="1">
        <f t="array" ref="AC103">_xlfn.IFS(Q103+Y103&gt;0,Q103+Y103,Q103+Y103=0,"0")</f>
        <v>0</v>
      </c>
      <c r="AD103" s="94" t="str">
        <f t="shared" si="33"/>
        <v>--</v>
      </c>
    </row>
    <row r="104" spans="2:30">
      <c r="B104" s="41">
        <v>77</v>
      </c>
      <c r="C104" s="55" t="s">
        <v>34</v>
      </c>
      <c r="D104" s="138" t="s">
        <v>34</v>
      </c>
      <c r="E104" s="139"/>
      <c r="F104" s="139"/>
      <c r="G104" s="146"/>
      <c r="H104" s="144"/>
      <c r="I104" s="145"/>
      <c r="J104" s="100"/>
      <c r="K104" s="80" t="str">
        <f t="shared" si="29"/>
        <v>--</v>
      </c>
      <c r="M104" s="40"/>
      <c r="N104" s="58" t="s">
        <v>34</v>
      </c>
      <c r="O104" s="59" t="s">
        <v>34</v>
      </c>
      <c r="P104" s="102" t="str">
        <f t="shared" si="30"/>
        <v>--</v>
      </c>
      <c r="Q104" s="103" t="str">
        <f t="shared" si="18"/>
        <v>0</v>
      </c>
      <c r="R104" s="104" t="str">
        <f t="shared" si="19"/>
        <v>--</v>
      </c>
      <c r="S104" s="105" t="str">
        <f t="shared" si="20"/>
        <v>--</v>
      </c>
      <c r="U104" s="40"/>
      <c r="V104" s="58" t="s">
        <v>34</v>
      </c>
      <c r="W104" s="59" t="s">
        <v>34</v>
      </c>
      <c r="X104" s="102" t="str">
        <f t="shared" si="28"/>
        <v>--</v>
      </c>
      <c r="Y104" s="109" t="str">
        <f t="shared" si="27"/>
        <v>0</v>
      </c>
      <c r="Z104" s="89" t="str">
        <f t="shared" si="31"/>
        <v>--</v>
      </c>
      <c r="AA104" s="90" t="str">
        <f t="shared" si="32"/>
        <v>--</v>
      </c>
      <c r="AC104" s="93" t="str" cm="1">
        <f t="array" ref="AC104">_xlfn.IFS(Q104+Y104&gt;0,Q104+Y104,Q104+Y104=0,"0")</f>
        <v>0</v>
      </c>
      <c r="AD104" s="94" t="str">
        <f t="shared" si="33"/>
        <v>--</v>
      </c>
    </row>
    <row r="105" spans="2:30">
      <c r="B105" s="41">
        <v>78</v>
      </c>
      <c r="C105" s="55" t="s">
        <v>34</v>
      </c>
      <c r="D105" s="138" t="s">
        <v>34</v>
      </c>
      <c r="E105" s="139"/>
      <c r="F105" s="139"/>
      <c r="G105" s="146"/>
      <c r="H105" s="144"/>
      <c r="I105" s="145"/>
      <c r="J105" s="100"/>
      <c r="K105" s="80" t="str">
        <f t="shared" si="29"/>
        <v>--</v>
      </c>
      <c r="M105" s="40"/>
      <c r="N105" s="58" t="s">
        <v>34</v>
      </c>
      <c r="O105" s="59" t="s">
        <v>34</v>
      </c>
      <c r="P105" s="102" t="str">
        <f t="shared" si="30"/>
        <v>--</v>
      </c>
      <c r="Q105" s="103" t="str">
        <f t="shared" si="18"/>
        <v>0</v>
      </c>
      <c r="R105" s="104" t="str">
        <f t="shared" si="19"/>
        <v>--</v>
      </c>
      <c r="S105" s="105" t="str">
        <f t="shared" si="20"/>
        <v>--</v>
      </c>
      <c r="U105" s="40"/>
      <c r="V105" s="58" t="s">
        <v>34</v>
      </c>
      <c r="W105" s="59" t="s">
        <v>34</v>
      </c>
      <c r="X105" s="102" t="str">
        <f t="shared" si="28"/>
        <v>--</v>
      </c>
      <c r="Y105" s="109" t="str">
        <f t="shared" si="27"/>
        <v>0</v>
      </c>
      <c r="Z105" s="89" t="str">
        <f t="shared" si="31"/>
        <v>--</v>
      </c>
      <c r="AA105" s="90" t="str">
        <f t="shared" si="32"/>
        <v>--</v>
      </c>
      <c r="AC105" s="93" t="str" cm="1">
        <f t="array" ref="AC105">_xlfn.IFS(Q105+Y105&gt;0,Q105+Y105,Q105+Y105=0,"0")</f>
        <v>0</v>
      </c>
      <c r="AD105" s="94" t="str">
        <f t="shared" si="33"/>
        <v>--</v>
      </c>
    </row>
    <row r="106" spans="2:30">
      <c r="B106" s="41">
        <v>79</v>
      </c>
      <c r="C106" s="55" t="s">
        <v>34</v>
      </c>
      <c r="D106" s="138" t="s">
        <v>34</v>
      </c>
      <c r="E106" s="139"/>
      <c r="F106" s="139"/>
      <c r="G106" s="146"/>
      <c r="H106" s="144"/>
      <c r="I106" s="145"/>
      <c r="J106" s="100"/>
      <c r="K106" s="80" t="str">
        <f t="shared" si="29"/>
        <v>--</v>
      </c>
      <c r="M106" s="40"/>
      <c r="N106" s="58" t="s">
        <v>34</v>
      </c>
      <c r="O106" s="59" t="s">
        <v>34</v>
      </c>
      <c r="P106" s="102" t="str">
        <f t="shared" si="30"/>
        <v>--</v>
      </c>
      <c r="Q106" s="103" t="str">
        <f t="shared" si="18"/>
        <v>0</v>
      </c>
      <c r="R106" s="104" t="str">
        <f t="shared" si="19"/>
        <v>--</v>
      </c>
      <c r="S106" s="105" t="str">
        <f t="shared" si="20"/>
        <v>--</v>
      </c>
      <c r="U106" s="40"/>
      <c r="V106" s="58" t="s">
        <v>34</v>
      </c>
      <c r="W106" s="59" t="s">
        <v>34</v>
      </c>
      <c r="X106" s="102" t="str">
        <f t="shared" si="28"/>
        <v>--</v>
      </c>
      <c r="Y106" s="109" t="str">
        <f>IFERROR((H106*V106*W106*X106*17),"0")</f>
        <v>0</v>
      </c>
      <c r="Z106" s="89" t="str">
        <f t="shared" si="31"/>
        <v>--</v>
      </c>
      <c r="AA106" s="90" t="str">
        <f t="shared" si="32"/>
        <v>--</v>
      </c>
      <c r="AC106" s="93" t="str" cm="1">
        <f t="array" ref="AC106">_xlfn.IFS(Q106+Y106&gt;0,Q106+Y106,Q106+Y106=0,"0")</f>
        <v>0</v>
      </c>
      <c r="AD106" s="94" t="str">
        <f t="shared" si="33"/>
        <v>--</v>
      </c>
    </row>
    <row r="107" spans="2:30">
      <c r="B107" s="41">
        <v>80</v>
      </c>
      <c r="C107" s="55" t="s">
        <v>34</v>
      </c>
      <c r="D107" s="138" t="s">
        <v>34</v>
      </c>
      <c r="E107" s="139"/>
      <c r="F107" s="139"/>
      <c r="G107" s="146"/>
      <c r="H107" s="140"/>
      <c r="I107" s="141"/>
      <c r="J107" s="100"/>
      <c r="K107" s="80" t="str">
        <f t="shared" si="29"/>
        <v>--</v>
      </c>
      <c r="M107" s="40"/>
      <c r="N107" s="58" t="s">
        <v>34</v>
      </c>
      <c r="O107" s="59" t="s">
        <v>34</v>
      </c>
      <c r="P107" s="102" t="str">
        <f t="shared" si="30"/>
        <v>--</v>
      </c>
      <c r="Q107" s="103" t="str">
        <f t="shared" si="18"/>
        <v>0</v>
      </c>
      <c r="R107" s="104" t="str">
        <f t="shared" si="19"/>
        <v>--</v>
      </c>
      <c r="S107" s="105" t="str">
        <f t="shared" si="20"/>
        <v>--</v>
      </c>
      <c r="U107" s="40"/>
      <c r="V107" s="58" t="s">
        <v>34</v>
      </c>
      <c r="W107" s="59" t="s">
        <v>34</v>
      </c>
      <c r="X107" s="102" t="str">
        <f t="shared" si="28"/>
        <v>--</v>
      </c>
      <c r="Y107" s="109" t="str">
        <f t="shared" ref="Y107:Y141" si="34">IFERROR((H107*V107*W107*X107*17),"0")</f>
        <v>0</v>
      </c>
      <c r="Z107" s="89" t="str">
        <f t="shared" si="31"/>
        <v>--</v>
      </c>
      <c r="AA107" s="90" t="str">
        <f t="shared" si="32"/>
        <v>--</v>
      </c>
      <c r="AC107" s="93" t="str" cm="1">
        <f t="array" ref="AC107">_xlfn.IFS(Q107+Y107&gt;0,Q107+Y107,Q107+Y107=0,"0")</f>
        <v>0</v>
      </c>
      <c r="AD107" s="94" t="str">
        <f t="shared" si="33"/>
        <v>--</v>
      </c>
    </row>
    <row r="108" spans="2:30">
      <c r="B108" s="41">
        <v>81</v>
      </c>
      <c r="C108" s="55" t="s">
        <v>34</v>
      </c>
      <c r="D108" s="138" t="s">
        <v>34</v>
      </c>
      <c r="E108" s="139"/>
      <c r="F108" s="139"/>
      <c r="G108" s="139"/>
      <c r="H108" s="140"/>
      <c r="I108" s="141"/>
      <c r="J108" s="100"/>
      <c r="K108" s="80" t="str">
        <f t="shared" si="29"/>
        <v>--</v>
      </c>
      <c r="M108" s="40"/>
      <c r="N108" s="58" t="s">
        <v>34</v>
      </c>
      <c r="O108" s="59" t="s">
        <v>34</v>
      </c>
      <c r="P108" s="102" t="str">
        <f t="shared" si="30"/>
        <v>--</v>
      </c>
      <c r="Q108" s="103" t="str">
        <f t="shared" si="18"/>
        <v>0</v>
      </c>
      <c r="R108" s="104" t="str">
        <f t="shared" si="19"/>
        <v>--</v>
      </c>
      <c r="S108" s="105" t="str">
        <f t="shared" si="20"/>
        <v>--</v>
      </c>
      <c r="U108" s="40"/>
      <c r="V108" s="58" t="s">
        <v>34</v>
      </c>
      <c r="W108" s="59" t="s">
        <v>34</v>
      </c>
      <c r="X108" s="102" t="str">
        <f t="shared" si="28"/>
        <v>--</v>
      </c>
      <c r="Y108" s="109" t="str">
        <f t="shared" si="34"/>
        <v>0</v>
      </c>
      <c r="Z108" s="89" t="str">
        <f t="shared" si="31"/>
        <v>--</v>
      </c>
      <c r="AA108" s="90" t="str">
        <f t="shared" si="32"/>
        <v>--</v>
      </c>
      <c r="AC108" s="93" t="str" cm="1">
        <f t="array" ref="AC108">_xlfn.IFS(Q108+Y108&gt;0,Q108+Y108,Q108+Y108=0,"0")</f>
        <v>0</v>
      </c>
      <c r="AD108" s="94" t="str">
        <f t="shared" si="33"/>
        <v>--</v>
      </c>
    </row>
    <row r="109" spans="2:30">
      <c r="B109" s="41">
        <v>82</v>
      </c>
      <c r="C109" s="55" t="s">
        <v>34</v>
      </c>
      <c r="D109" s="138" t="s">
        <v>34</v>
      </c>
      <c r="E109" s="139"/>
      <c r="F109" s="139"/>
      <c r="G109" s="139"/>
      <c r="H109" s="140"/>
      <c r="I109" s="141"/>
      <c r="J109" s="100"/>
      <c r="K109" s="80" t="str">
        <f t="shared" si="29"/>
        <v>--</v>
      </c>
      <c r="M109" s="40"/>
      <c r="N109" s="58" t="s">
        <v>34</v>
      </c>
      <c r="O109" s="59" t="s">
        <v>34</v>
      </c>
      <c r="P109" s="102" t="str">
        <f t="shared" si="30"/>
        <v>--</v>
      </c>
      <c r="Q109" s="103" t="str">
        <f t="shared" si="18"/>
        <v>0</v>
      </c>
      <c r="R109" s="104" t="str">
        <f t="shared" si="19"/>
        <v>--</v>
      </c>
      <c r="S109" s="105" t="str">
        <f t="shared" si="20"/>
        <v>--</v>
      </c>
      <c r="U109" s="40"/>
      <c r="V109" s="58" t="s">
        <v>34</v>
      </c>
      <c r="W109" s="59" t="s">
        <v>34</v>
      </c>
      <c r="X109" s="102" t="str">
        <f t="shared" si="28"/>
        <v>--</v>
      </c>
      <c r="Y109" s="109" t="str">
        <f t="shared" si="34"/>
        <v>0</v>
      </c>
      <c r="Z109" s="89" t="str">
        <f t="shared" si="31"/>
        <v>--</v>
      </c>
      <c r="AA109" s="90" t="str">
        <f t="shared" si="32"/>
        <v>--</v>
      </c>
      <c r="AC109" s="93" t="str" cm="1">
        <f t="array" ref="AC109">_xlfn.IFS(Q109+Y109&gt;0,Q109+Y109,Q109+Y109=0,"0")</f>
        <v>0</v>
      </c>
      <c r="AD109" s="94" t="str">
        <f t="shared" si="33"/>
        <v>--</v>
      </c>
    </row>
    <row r="110" spans="2:30">
      <c r="B110" s="41">
        <v>83</v>
      </c>
      <c r="C110" s="55" t="s">
        <v>34</v>
      </c>
      <c r="D110" s="138" t="s">
        <v>34</v>
      </c>
      <c r="E110" s="139"/>
      <c r="F110" s="139"/>
      <c r="G110" s="139"/>
      <c r="H110" s="140"/>
      <c r="I110" s="141"/>
      <c r="J110" s="100"/>
      <c r="K110" s="80" t="str">
        <f t="shared" si="29"/>
        <v>--</v>
      </c>
      <c r="M110" s="40"/>
      <c r="N110" s="58" t="s">
        <v>34</v>
      </c>
      <c r="O110" s="59" t="s">
        <v>34</v>
      </c>
      <c r="P110" s="102" t="str">
        <f t="shared" si="30"/>
        <v>--</v>
      </c>
      <c r="Q110" s="103" t="str">
        <f t="shared" si="18"/>
        <v>0</v>
      </c>
      <c r="R110" s="104" t="str">
        <f t="shared" si="19"/>
        <v>--</v>
      </c>
      <c r="S110" s="105" t="str">
        <f t="shared" si="20"/>
        <v>--</v>
      </c>
      <c r="U110" s="40"/>
      <c r="V110" s="58" t="s">
        <v>34</v>
      </c>
      <c r="W110" s="59" t="s">
        <v>34</v>
      </c>
      <c r="X110" s="102" t="str">
        <f t="shared" si="28"/>
        <v>--</v>
      </c>
      <c r="Y110" s="109" t="str">
        <f t="shared" si="34"/>
        <v>0</v>
      </c>
      <c r="Z110" s="89" t="str">
        <f t="shared" si="31"/>
        <v>--</v>
      </c>
      <c r="AA110" s="90" t="str">
        <f t="shared" si="32"/>
        <v>--</v>
      </c>
      <c r="AC110" s="93" t="str" cm="1">
        <f t="array" ref="AC110">_xlfn.IFS(Q110+Y110&gt;0,Q110+Y110,Q110+Y110=0,"0")</f>
        <v>0</v>
      </c>
      <c r="AD110" s="94" t="str">
        <f t="shared" si="33"/>
        <v>--</v>
      </c>
    </row>
    <row r="111" spans="2:30">
      <c r="B111" s="41">
        <v>84</v>
      </c>
      <c r="C111" s="55" t="s">
        <v>34</v>
      </c>
      <c r="D111" s="138" t="s">
        <v>34</v>
      </c>
      <c r="E111" s="139"/>
      <c r="F111" s="139"/>
      <c r="G111" s="139"/>
      <c r="H111" s="140"/>
      <c r="I111" s="141"/>
      <c r="J111" s="100"/>
      <c r="K111" s="80" t="str">
        <f t="shared" si="29"/>
        <v>--</v>
      </c>
      <c r="M111" s="40"/>
      <c r="N111" s="58" t="s">
        <v>34</v>
      </c>
      <c r="O111" s="59" t="s">
        <v>34</v>
      </c>
      <c r="P111" s="102" t="str">
        <f t="shared" si="30"/>
        <v>--</v>
      </c>
      <c r="Q111" s="103" t="str">
        <f t="shared" si="18"/>
        <v>0</v>
      </c>
      <c r="R111" s="104" t="str">
        <f t="shared" si="19"/>
        <v>--</v>
      </c>
      <c r="S111" s="105" t="str">
        <f t="shared" si="20"/>
        <v>--</v>
      </c>
      <c r="U111" s="40"/>
      <c r="V111" s="58" t="s">
        <v>34</v>
      </c>
      <c r="W111" s="59" t="s">
        <v>34</v>
      </c>
      <c r="X111" s="102" t="str">
        <f t="shared" si="28"/>
        <v>--</v>
      </c>
      <c r="Y111" s="109" t="str">
        <f t="shared" si="34"/>
        <v>0</v>
      </c>
      <c r="Z111" s="89" t="str">
        <f t="shared" si="31"/>
        <v>--</v>
      </c>
      <c r="AA111" s="90" t="str">
        <f t="shared" si="32"/>
        <v>--</v>
      </c>
      <c r="AC111" s="93" t="str" cm="1">
        <f t="array" ref="AC111">_xlfn.IFS(Q111+Y111&gt;0,Q111+Y111,Q111+Y111=0,"0")</f>
        <v>0</v>
      </c>
      <c r="AD111" s="94" t="str">
        <f t="shared" si="33"/>
        <v>--</v>
      </c>
    </row>
    <row r="112" spans="2:30">
      <c r="B112" s="41">
        <v>85</v>
      </c>
      <c r="C112" s="55" t="s">
        <v>34</v>
      </c>
      <c r="D112" s="138" t="s">
        <v>34</v>
      </c>
      <c r="E112" s="139"/>
      <c r="F112" s="139"/>
      <c r="G112" s="139"/>
      <c r="H112" s="140"/>
      <c r="I112" s="141"/>
      <c r="J112" s="100"/>
      <c r="K112" s="80" t="str">
        <f t="shared" si="29"/>
        <v>--</v>
      </c>
      <c r="M112" s="40"/>
      <c r="N112" s="58" t="s">
        <v>34</v>
      </c>
      <c r="O112" s="59" t="s">
        <v>34</v>
      </c>
      <c r="P112" s="102" t="str">
        <f t="shared" si="30"/>
        <v>--</v>
      </c>
      <c r="Q112" s="103" t="str">
        <f t="shared" si="18"/>
        <v>0</v>
      </c>
      <c r="R112" s="104" t="str">
        <f t="shared" si="19"/>
        <v>--</v>
      </c>
      <c r="S112" s="105" t="str">
        <f t="shared" si="20"/>
        <v>--</v>
      </c>
      <c r="U112" s="40"/>
      <c r="V112" s="58" t="s">
        <v>34</v>
      </c>
      <c r="W112" s="59" t="s">
        <v>34</v>
      </c>
      <c r="X112" s="102" t="str">
        <f t="shared" si="28"/>
        <v>--</v>
      </c>
      <c r="Y112" s="109" t="str">
        <f t="shared" si="34"/>
        <v>0</v>
      </c>
      <c r="Z112" s="89" t="str">
        <f t="shared" si="31"/>
        <v>--</v>
      </c>
      <c r="AA112" s="90" t="str">
        <f t="shared" si="32"/>
        <v>--</v>
      </c>
      <c r="AC112" s="93" t="str" cm="1">
        <f t="array" ref="AC112">_xlfn.IFS(Q112+Y112&gt;0,Q112+Y112,Q112+Y112=0,"0")</f>
        <v>0</v>
      </c>
      <c r="AD112" s="94" t="str">
        <f t="shared" si="33"/>
        <v>--</v>
      </c>
    </row>
    <row r="113" spans="2:30">
      <c r="B113" s="41">
        <v>86</v>
      </c>
      <c r="C113" s="55" t="s">
        <v>34</v>
      </c>
      <c r="D113" s="138" t="s">
        <v>34</v>
      </c>
      <c r="E113" s="139"/>
      <c r="F113" s="139"/>
      <c r="G113" s="139"/>
      <c r="H113" s="140"/>
      <c r="I113" s="141"/>
      <c r="J113" s="100"/>
      <c r="K113" s="80" t="str">
        <f t="shared" si="29"/>
        <v>--</v>
      </c>
      <c r="M113" s="40"/>
      <c r="N113" s="58" t="s">
        <v>34</v>
      </c>
      <c r="O113" s="59" t="s">
        <v>34</v>
      </c>
      <c r="P113" s="102" t="str">
        <f t="shared" si="30"/>
        <v>--</v>
      </c>
      <c r="Q113" s="103" t="str">
        <f t="shared" si="18"/>
        <v>0</v>
      </c>
      <c r="R113" s="104" t="str">
        <f t="shared" si="19"/>
        <v>--</v>
      </c>
      <c r="S113" s="105" t="str">
        <f t="shared" si="20"/>
        <v>--</v>
      </c>
      <c r="U113" s="40"/>
      <c r="V113" s="58" t="s">
        <v>34</v>
      </c>
      <c r="W113" s="59" t="s">
        <v>34</v>
      </c>
      <c r="X113" s="102" t="str">
        <f t="shared" si="28"/>
        <v>--</v>
      </c>
      <c r="Y113" s="109" t="str">
        <f t="shared" si="34"/>
        <v>0</v>
      </c>
      <c r="Z113" s="89" t="str">
        <f t="shared" si="31"/>
        <v>--</v>
      </c>
      <c r="AA113" s="90" t="str">
        <f t="shared" si="32"/>
        <v>--</v>
      </c>
      <c r="AC113" s="93" t="str" cm="1">
        <f t="array" ref="AC113">_xlfn.IFS(Q113+Y113&gt;0,Q113+Y113,Q113+Y113=0,"0")</f>
        <v>0</v>
      </c>
      <c r="AD113" s="94" t="str">
        <f t="shared" si="33"/>
        <v>--</v>
      </c>
    </row>
    <row r="114" spans="2:30">
      <c r="B114" s="41">
        <v>87</v>
      </c>
      <c r="C114" s="55" t="s">
        <v>34</v>
      </c>
      <c r="D114" s="138" t="s">
        <v>34</v>
      </c>
      <c r="E114" s="139"/>
      <c r="F114" s="139"/>
      <c r="G114" s="139"/>
      <c r="H114" s="140"/>
      <c r="I114" s="141"/>
      <c r="J114" s="100"/>
      <c r="K114" s="80" t="str">
        <f t="shared" si="29"/>
        <v>--</v>
      </c>
      <c r="M114" s="40"/>
      <c r="N114" s="58" t="s">
        <v>34</v>
      </c>
      <c r="O114" s="59" t="s">
        <v>34</v>
      </c>
      <c r="P114" s="102" t="str">
        <f t="shared" si="30"/>
        <v>--</v>
      </c>
      <c r="Q114" s="103" t="str">
        <f t="shared" si="18"/>
        <v>0</v>
      </c>
      <c r="R114" s="104" t="str">
        <f t="shared" si="19"/>
        <v>--</v>
      </c>
      <c r="S114" s="105" t="str">
        <f t="shared" si="20"/>
        <v>--</v>
      </c>
      <c r="U114" s="40"/>
      <c r="V114" s="58" t="s">
        <v>34</v>
      </c>
      <c r="W114" s="59" t="s">
        <v>34</v>
      </c>
      <c r="X114" s="102" t="str">
        <f t="shared" si="28"/>
        <v>--</v>
      </c>
      <c r="Y114" s="109" t="str">
        <f t="shared" si="34"/>
        <v>0</v>
      </c>
      <c r="Z114" s="89" t="str">
        <f t="shared" si="31"/>
        <v>--</v>
      </c>
      <c r="AA114" s="90" t="str">
        <f t="shared" si="32"/>
        <v>--</v>
      </c>
      <c r="AC114" s="93" t="str" cm="1">
        <f t="array" ref="AC114">_xlfn.IFS(Q114+Y114&gt;0,Q114+Y114,Q114+Y114=0,"0")</f>
        <v>0</v>
      </c>
      <c r="AD114" s="94" t="str">
        <f t="shared" si="33"/>
        <v>--</v>
      </c>
    </row>
    <row r="115" spans="2:30">
      <c r="B115" s="41">
        <v>88</v>
      </c>
      <c r="C115" s="55" t="s">
        <v>34</v>
      </c>
      <c r="D115" s="138" t="s">
        <v>34</v>
      </c>
      <c r="E115" s="139"/>
      <c r="F115" s="139"/>
      <c r="G115" s="139"/>
      <c r="H115" s="140"/>
      <c r="I115" s="141"/>
      <c r="J115" s="100"/>
      <c r="K115" s="80" t="str">
        <f t="shared" si="29"/>
        <v>--</v>
      </c>
      <c r="M115" s="40"/>
      <c r="N115" s="58" t="s">
        <v>34</v>
      </c>
      <c r="O115" s="59" t="s">
        <v>34</v>
      </c>
      <c r="P115" s="102" t="str">
        <f t="shared" si="30"/>
        <v>--</v>
      </c>
      <c r="Q115" s="103" t="str">
        <f t="shared" si="18"/>
        <v>0</v>
      </c>
      <c r="R115" s="104" t="str">
        <f t="shared" si="19"/>
        <v>--</v>
      </c>
      <c r="S115" s="105" t="str">
        <f t="shared" si="20"/>
        <v>--</v>
      </c>
      <c r="U115" s="40"/>
      <c r="V115" s="58" t="s">
        <v>34</v>
      </c>
      <c r="W115" s="59" t="s">
        <v>34</v>
      </c>
      <c r="X115" s="102" t="str">
        <f t="shared" si="28"/>
        <v>--</v>
      </c>
      <c r="Y115" s="109" t="str">
        <f t="shared" si="34"/>
        <v>0</v>
      </c>
      <c r="Z115" s="89" t="str">
        <f t="shared" si="31"/>
        <v>--</v>
      </c>
      <c r="AA115" s="90" t="str">
        <f t="shared" si="32"/>
        <v>--</v>
      </c>
      <c r="AC115" s="93" t="str" cm="1">
        <f t="array" ref="AC115">_xlfn.IFS(Q115+Y115&gt;0,Q115+Y115,Q115+Y115=0,"0")</f>
        <v>0</v>
      </c>
      <c r="AD115" s="94" t="str">
        <f t="shared" si="33"/>
        <v>--</v>
      </c>
    </row>
    <row r="116" spans="2:30">
      <c r="B116" s="41">
        <v>89</v>
      </c>
      <c r="C116" s="55" t="s">
        <v>34</v>
      </c>
      <c r="D116" s="138" t="s">
        <v>34</v>
      </c>
      <c r="E116" s="139"/>
      <c r="F116" s="139"/>
      <c r="G116" s="139"/>
      <c r="H116" s="140"/>
      <c r="I116" s="141"/>
      <c r="J116" s="100"/>
      <c r="K116" s="80" t="str">
        <f t="shared" si="29"/>
        <v>--</v>
      </c>
      <c r="M116" s="40"/>
      <c r="N116" s="58" t="s">
        <v>34</v>
      </c>
      <c r="O116" s="59" t="s">
        <v>34</v>
      </c>
      <c r="P116" s="102" t="str">
        <f t="shared" si="30"/>
        <v>--</v>
      </c>
      <c r="Q116" s="103" t="str">
        <f t="shared" si="18"/>
        <v>0</v>
      </c>
      <c r="R116" s="104" t="str">
        <f t="shared" si="19"/>
        <v>--</v>
      </c>
      <c r="S116" s="105" t="str">
        <f t="shared" si="20"/>
        <v>--</v>
      </c>
      <c r="U116" s="40"/>
      <c r="V116" s="58" t="s">
        <v>34</v>
      </c>
      <c r="W116" s="59" t="s">
        <v>34</v>
      </c>
      <c r="X116" s="102" t="str">
        <f t="shared" si="28"/>
        <v>--</v>
      </c>
      <c r="Y116" s="109" t="str">
        <f t="shared" si="34"/>
        <v>0</v>
      </c>
      <c r="Z116" s="89" t="str">
        <f t="shared" si="31"/>
        <v>--</v>
      </c>
      <c r="AA116" s="90" t="str">
        <f t="shared" si="32"/>
        <v>--</v>
      </c>
      <c r="AC116" s="93" t="str" cm="1">
        <f t="array" ref="AC116">_xlfn.IFS(Q116+Y116&gt;0,Q116+Y116,Q116+Y116=0,"0")</f>
        <v>0</v>
      </c>
      <c r="AD116" s="94" t="str">
        <f t="shared" si="33"/>
        <v>--</v>
      </c>
    </row>
    <row r="117" spans="2:30">
      <c r="B117" s="41">
        <v>90</v>
      </c>
      <c r="C117" s="55" t="s">
        <v>34</v>
      </c>
      <c r="D117" s="138" t="s">
        <v>34</v>
      </c>
      <c r="E117" s="139"/>
      <c r="F117" s="139"/>
      <c r="G117" s="139"/>
      <c r="H117" s="140"/>
      <c r="I117" s="141"/>
      <c r="J117" s="100"/>
      <c r="K117" s="80" t="str">
        <f t="shared" si="29"/>
        <v>--</v>
      </c>
      <c r="M117" s="40"/>
      <c r="N117" s="58" t="s">
        <v>34</v>
      </c>
      <c r="O117" s="59" t="s">
        <v>34</v>
      </c>
      <c r="P117" s="102" t="str">
        <f t="shared" si="30"/>
        <v>--</v>
      </c>
      <c r="Q117" s="103" t="str">
        <f t="shared" si="18"/>
        <v>0</v>
      </c>
      <c r="R117" s="104" t="str">
        <f t="shared" si="19"/>
        <v>--</v>
      </c>
      <c r="S117" s="105" t="str">
        <f t="shared" si="20"/>
        <v>--</v>
      </c>
      <c r="U117" s="40"/>
      <c r="V117" s="58" t="s">
        <v>34</v>
      </c>
      <c r="W117" s="59" t="s">
        <v>34</v>
      </c>
      <c r="X117" s="102" t="str">
        <f t="shared" si="28"/>
        <v>--</v>
      </c>
      <c r="Y117" s="109" t="str">
        <f t="shared" si="34"/>
        <v>0</v>
      </c>
      <c r="Z117" s="89" t="str">
        <f t="shared" si="31"/>
        <v>--</v>
      </c>
      <c r="AA117" s="90" t="str">
        <f t="shared" si="32"/>
        <v>--</v>
      </c>
      <c r="AC117" s="93" t="str" cm="1">
        <f t="array" ref="AC117">_xlfn.IFS(Q117+Y117&gt;0,Q117+Y117,Q117+Y117=0,"0")</f>
        <v>0</v>
      </c>
      <c r="AD117" s="94" t="str">
        <f t="shared" si="33"/>
        <v>--</v>
      </c>
    </row>
    <row r="118" spans="2:30">
      <c r="B118" s="41">
        <v>91</v>
      </c>
      <c r="C118" s="55" t="s">
        <v>34</v>
      </c>
      <c r="D118" s="138" t="s">
        <v>34</v>
      </c>
      <c r="E118" s="139"/>
      <c r="F118" s="139"/>
      <c r="G118" s="139"/>
      <c r="H118" s="140"/>
      <c r="I118" s="141"/>
      <c r="J118" s="100"/>
      <c r="K118" s="80" t="str">
        <f t="shared" si="29"/>
        <v>--</v>
      </c>
      <c r="M118" s="40"/>
      <c r="N118" s="58" t="s">
        <v>34</v>
      </c>
      <c r="O118" s="59" t="s">
        <v>34</v>
      </c>
      <c r="P118" s="102" t="str">
        <f t="shared" si="30"/>
        <v>--</v>
      </c>
      <c r="Q118" s="103" t="str">
        <f t="shared" si="18"/>
        <v>0</v>
      </c>
      <c r="R118" s="104" t="str">
        <f t="shared" si="19"/>
        <v>--</v>
      </c>
      <c r="S118" s="105" t="str">
        <f t="shared" si="20"/>
        <v>--</v>
      </c>
      <c r="U118" s="40"/>
      <c r="V118" s="58" t="s">
        <v>34</v>
      </c>
      <c r="W118" s="59" t="s">
        <v>34</v>
      </c>
      <c r="X118" s="102" t="str">
        <f t="shared" si="28"/>
        <v>--</v>
      </c>
      <c r="Y118" s="109" t="str">
        <f t="shared" si="34"/>
        <v>0</v>
      </c>
      <c r="Z118" s="89" t="str">
        <f t="shared" si="31"/>
        <v>--</v>
      </c>
      <c r="AA118" s="90" t="str">
        <f t="shared" si="32"/>
        <v>--</v>
      </c>
      <c r="AC118" s="93" t="str" cm="1">
        <f t="array" ref="AC118">_xlfn.IFS(Q118+Y118&gt;0,Q118+Y118,Q118+Y118=0,"0")</f>
        <v>0</v>
      </c>
      <c r="AD118" s="94" t="str">
        <f t="shared" si="33"/>
        <v>--</v>
      </c>
    </row>
    <row r="119" spans="2:30">
      <c r="B119" s="41">
        <v>92</v>
      </c>
      <c r="C119" s="55" t="s">
        <v>34</v>
      </c>
      <c r="D119" s="138" t="s">
        <v>34</v>
      </c>
      <c r="E119" s="139"/>
      <c r="F119" s="139"/>
      <c r="G119" s="139"/>
      <c r="H119" s="140"/>
      <c r="I119" s="141"/>
      <c r="J119" s="100"/>
      <c r="K119" s="80" t="str">
        <f t="shared" si="29"/>
        <v>--</v>
      </c>
      <c r="M119" s="40"/>
      <c r="N119" s="58" t="s">
        <v>34</v>
      </c>
      <c r="O119" s="59" t="s">
        <v>34</v>
      </c>
      <c r="P119" s="102" t="str">
        <f t="shared" si="30"/>
        <v>--</v>
      </c>
      <c r="Q119" s="103" t="str">
        <f t="shared" si="18"/>
        <v>0</v>
      </c>
      <c r="R119" s="104" t="str">
        <f t="shared" si="19"/>
        <v>--</v>
      </c>
      <c r="S119" s="105" t="str">
        <f t="shared" si="20"/>
        <v>--</v>
      </c>
      <c r="U119" s="40"/>
      <c r="V119" s="58" t="s">
        <v>34</v>
      </c>
      <c r="W119" s="59" t="s">
        <v>34</v>
      </c>
      <c r="X119" s="102" t="str">
        <f t="shared" si="28"/>
        <v>--</v>
      </c>
      <c r="Y119" s="109" t="str">
        <f t="shared" si="34"/>
        <v>0</v>
      </c>
      <c r="Z119" s="89" t="str">
        <f t="shared" si="31"/>
        <v>--</v>
      </c>
      <c r="AA119" s="90" t="str">
        <f t="shared" si="32"/>
        <v>--</v>
      </c>
      <c r="AC119" s="93" t="str" cm="1">
        <f t="array" ref="AC119">_xlfn.IFS(Q119+Y119&gt;0,Q119+Y119,Q119+Y119=0,"0")</f>
        <v>0</v>
      </c>
      <c r="AD119" s="94" t="str">
        <f t="shared" si="33"/>
        <v>--</v>
      </c>
    </row>
    <row r="120" spans="2:30">
      <c r="B120" s="41">
        <v>93</v>
      </c>
      <c r="C120" s="55" t="s">
        <v>34</v>
      </c>
      <c r="D120" s="138" t="s">
        <v>34</v>
      </c>
      <c r="E120" s="139"/>
      <c r="F120" s="139"/>
      <c r="G120" s="139"/>
      <c r="H120" s="140"/>
      <c r="I120" s="141"/>
      <c r="J120" s="100"/>
      <c r="K120" s="80" t="str">
        <f t="shared" si="29"/>
        <v>--</v>
      </c>
      <c r="M120" s="40"/>
      <c r="N120" s="58" t="s">
        <v>34</v>
      </c>
      <c r="O120" s="59" t="s">
        <v>34</v>
      </c>
      <c r="P120" s="102" t="str">
        <f t="shared" si="30"/>
        <v>--</v>
      </c>
      <c r="Q120" s="103" t="str">
        <f t="shared" si="18"/>
        <v>0</v>
      </c>
      <c r="R120" s="104" t="str">
        <f t="shared" si="19"/>
        <v>--</v>
      </c>
      <c r="S120" s="105" t="str">
        <f t="shared" si="20"/>
        <v>--</v>
      </c>
      <c r="U120" s="40"/>
      <c r="V120" s="58" t="s">
        <v>34</v>
      </c>
      <c r="W120" s="59" t="s">
        <v>34</v>
      </c>
      <c r="X120" s="102" t="str">
        <f t="shared" si="28"/>
        <v>--</v>
      </c>
      <c r="Y120" s="109" t="str">
        <f t="shared" si="34"/>
        <v>0</v>
      </c>
      <c r="Z120" s="89" t="str">
        <f t="shared" si="31"/>
        <v>--</v>
      </c>
      <c r="AA120" s="90" t="str">
        <f t="shared" si="32"/>
        <v>--</v>
      </c>
      <c r="AC120" s="93" t="str" cm="1">
        <f t="array" ref="AC120">_xlfn.IFS(Q120+Y120&gt;0,Q120+Y120,Q120+Y120=0,"0")</f>
        <v>0</v>
      </c>
      <c r="AD120" s="94" t="str">
        <f t="shared" si="33"/>
        <v>--</v>
      </c>
    </row>
    <row r="121" spans="2:30">
      <c r="B121" s="41">
        <v>94</v>
      </c>
      <c r="C121" s="55" t="s">
        <v>34</v>
      </c>
      <c r="D121" s="138" t="s">
        <v>34</v>
      </c>
      <c r="E121" s="139"/>
      <c r="F121" s="139"/>
      <c r="G121" s="139"/>
      <c r="H121" s="140"/>
      <c r="I121" s="141"/>
      <c r="J121" s="100"/>
      <c r="K121" s="80" t="str">
        <f t="shared" si="29"/>
        <v>--</v>
      </c>
      <c r="M121" s="40"/>
      <c r="N121" s="58" t="s">
        <v>34</v>
      </c>
      <c r="O121" s="59" t="s">
        <v>34</v>
      </c>
      <c r="P121" s="102" t="str">
        <f t="shared" si="30"/>
        <v>--</v>
      </c>
      <c r="Q121" s="103" t="str">
        <f t="shared" si="18"/>
        <v>0</v>
      </c>
      <c r="R121" s="104" t="str">
        <f t="shared" si="19"/>
        <v>--</v>
      </c>
      <c r="S121" s="105" t="str">
        <f t="shared" si="20"/>
        <v>--</v>
      </c>
      <c r="U121" s="40"/>
      <c r="V121" s="58" t="s">
        <v>34</v>
      </c>
      <c r="W121" s="59" t="s">
        <v>34</v>
      </c>
      <c r="X121" s="102" t="str">
        <f t="shared" si="28"/>
        <v>--</v>
      </c>
      <c r="Y121" s="109" t="str">
        <f t="shared" si="34"/>
        <v>0</v>
      </c>
      <c r="Z121" s="89" t="str">
        <f t="shared" si="31"/>
        <v>--</v>
      </c>
      <c r="AA121" s="90" t="str">
        <f t="shared" si="32"/>
        <v>--</v>
      </c>
      <c r="AC121" s="93" t="str" cm="1">
        <f t="array" ref="AC121">_xlfn.IFS(Q121+Y121&gt;0,Q121+Y121,Q121+Y121=0,"0")</f>
        <v>0</v>
      </c>
      <c r="AD121" s="94" t="str">
        <f t="shared" si="33"/>
        <v>--</v>
      </c>
    </row>
    <row r="122" spans="2:30">
      <c r="B122" s="41">
        <v>95</v>
      </c>
      <c r="C122" s="55" t="s">
        <v>34</v>
      </c>
      <c r="D122" s="138" t="s">
        <v>34</v>
      </c>
      <c r="E122" s="139"/>
      <c r="F122" s="139"/>
      <c r="G122" s="139"/>
      <c r="H122" s="140"/>
      <c r="I122" s="141"/>
      <c r="J122" s="100"/>
      <c r="K122" s="80" t="str">
        <f t="shared" si="29"/>
        <v>--</v>
      </c>
      <c r="M122" s="40"/>
      <c r="N122" s="58" t="s">
        <v>34</v>
      </c>
      <c r="O122" s="59" t="s">
        <v>34</v>
      </c>
      <c r="P122" s="102" t="str">
        <f t="shared" si="30"/>
        <v>--</v>
      </c>
      <c r="Q122" s="103" t="str">
        <f t="shared" si="18"/>
        <v>0</v>
      </c>
      <c r="R122" s="104" t="str">
        <f t="shared" si="19"/>
        <v>--</v>
      </c>
      <c r="S122" s="105" t="str">
        <f t="shared" si="20"/>
        <v>--</v>
      </c>
      <c r="U122" s="40"/>
      <c r="V122" s="58" t="s">
        <v>34</v>
      </c>
      <c r="W122" s="59" t="s">
        <v>34</v>
      </c>
      <c r="X122" s="102" t="str">
        <f t="shared" si="28"/>
        <v>--</v>
      </c>
      <c r="Y122" s="109" t="str">
        <f t="shared" si="34"/>
        <v>0</v>
      </c>
      <c r="Z122" s="89" t="str">
        <f t="shared" si="31"/>
        <v>--</v>
      </c>
      <c r="AA122" s="90" t="str">
        <f t="shared" si="32"/>
        <v>--</v>
      </c>
      <c r="AC122" s="93" t="str" cm="1">
        <f t="array" ref="AC122">_xlfn.IFS(Q122+Y122&gt;0,Q122+Y122,Q122+Y122=0,"0")</f>
        <v>0</v>
      </c>
      <c r="AD122" s="94" t="str">
        <f t="shared" si="33"/>
        <v>--</v>
      </c>
    </row>
    <row r="123" spans="2:30">
      <c r="B123" s="41">
        <v>96</v>
      </c>
      <c r="C123" s="55" t="s">
        <v>34</v>
      </c>
      <c r="D123" s="138" t="s">
        <v>34</v>
      </c>
      <c r="E123" s="139"/>
      <c r="F123" s="139"/>
      <c r="G123" s="139"/>
      <c r="H123" s="140"/>
      <c r="I123" s="141"/>
      <c r="J123" s="100"/>
      <c r="K123" s="80" t="str">
        <f t="shared" si="29"/>
        <v>--</v>
      </c>
      <c r="M123" s="53"/>
      <c r="N123" s="58" t="s">
        <v>34</v>
      </c>
      <c r="O123" s="59" t="s">
        <v>34</v>
      </c>
      <c r="P123" s="102" t="str">
        <f t="shared" si="30"/>
        <v>--</v>
      </c>
      <c r="Q123" s="103" t="str">
        <f t="shared" si="18"/>
        <v>0</v>
      </c>
      <c r="R123" s="104" t="str">
        <f t="shared" si="19"/>
        <v>--</v>
      </c>
      <c r="S123" s="105" t="str">
        <f t="shared" si="20"/>
        <v>--</v>
      </c>
      <c r="U123" s="40"/>
      <c r="V123" s="58" t="s">
        <v>34</v>
      </c>
      <c r="W123" s="59" t="s">
        <v>34</v>
      </c>
      <c r="X123" s="102" t="str">
        <f t="shared" si="28"/>
        <v>--</v>
      </c>
      <c r="Y123" s="109" t="str">
        <f t="shared" si="34"/>
        <v>0</v>
      </c>
      <c r="Z123" s="89" t="str">
        <f t="shared" si="31"/>
        <v>--</v>
      </c>
      <c r="AA123" s="90" t="str">
        <f t="shared" si="32"/>
        <v>--</v>
      </c>
      <c r="AC123" s="93" t="str" cm="1">
        <f t="array" ref="AC123">_xlfn.IFS(Q123+Y123&gt;0,Q123+Y123,Q123+Y123=0,"0")</f>
        <v>0</v>
      </c>
      <c r="AD123" s="94" t="str">
        <f t="shared" si="33"/>
        <v>--</v>
      </c>
    </row>
    <row r="124" spans="2:30">
      <c r="B124" s="41">
        <v>97</v>
      </c>
      <c r="C124" s="55" t="s">
        <v>34</v>
      </c>
      <c r="D124" s="138" t="s">
        <v>34</v>
      </c>
      <c r="E124" s="139"/>
      <c r="F124" s="139"/>
      <c r="G124" s="139"/>
      <c r="H124" s="140"/>
      <c r="I124" s="141"/>
      <c r="J124" s="100"/>
      <c r="K124" s="80" t="str">
        <f t="shared" si="29"/>
        <v>--</v>
      </c>
      <c r="M124" s="53"/>
      <c r="N124" s="58" t="s">
        <v>34</v>
      </c>
      <c r="O124" s="59" t="s">
        <v>34</v>
      </c>
      <c r="P124" s="102" t="str">
        <f t="shared" si="30"/>
        <v>--</v>
      </c>
      <c r="Q124" s="103" t="str">
        <f t="shared" si="18"/>
        <v>0</v>
      </c>
      <c r="R124" s="104" t="str">
        <f t="shared" si="19"/>
        <v>--</v>
      </c>
      <c r="S124" s="105" t="str">
        <f t="shared" si="20"/>
        <v>--</v>
      </c>
      <c r="U124" s="40"/>
      <c r="V124" s="58" t="s">
        <v>34</v>
      </c>
      <c r="W124" s="59" t="s">
        <v>34</v>
      </c>
      <c r="X124" s="102" t="str">
        <f t="shared" si="28"/>
        <v>--</v>
      </c>
      <c r="Y124" s="109" t="str">
        <f t="shared" si="34"/>
        <v>0</v>
      </c>
      <c r="Z124" s="89" t="str">
        <f t="shared" si="31"/>
        <v>--</v>
      </c>
      <c r="AA124" s="90" t="str">
        <f t="shared" si="32"/>
        <v>--</v>
      </c>
      <c r="AC124" s="93" t="str" cm="1">
        <f t="array" ref="AC124">_xlfn.IFS(Q124+Y124&gt;0,Q124+Y124,Q124+Y124=0,"0")</f>
        <v>0</v>
      </c>
      <c r="AD124" s="94" t="str">
        <f t="shared" si="33"/>
        <v>--</v>
      </c>
    </row>
    <row r="125" spans="2:30">
      <c r="B125" s="41">
        <v>98</v>
      </c>
      <c r="C125" s="55" t="s">
        <v>34</v>
      </c>
      <c r="D125" s="138" t="s">
        <v>34</v>
      </c>
      <c r="E125" s="139"/>
      <c r="F125" s="139"/>
      <c r="G125" s="139"/>
      <c r="H125" s="140"/>
      <c r="I125" s="141"/>
      <c r="J125" s="100"/>
      <c r="K125" s="80" t="str">
        <f t="shared" si="29"/>
        <v>--</v>
      </c>
      <c r="M125" s="53"/>
      <c r="N125" s="58" t="s">
        <v>34</v>
      </c>
      <c r="O125" s="59" t="s">
        <v>34</v>
      </c>
      <c r="P125" s="102" t="str">
        <f t="shared" si="30"/>
        <v>--</v>
      </c>
      <c r="Q125" s="103" t="str">
        <f t="shared" si="18"/>
        <v>0</v>
      </c>
      <c r="R125" s="104" t="str">
        <f t="shared" si="19"/>
        <v>--</v>
      </c>
      <c r="S125" s="105" t="str">
        <f t="shared" si="20"/>
        <v>--</v>
      </c>
      <c r="U125" s="40"/>
      <c r="V125" s="58" t="s">
        <v>34</v>
      </c>
      <c r="W125" s="59" t="s">
        <v>34</v>
      </c>
      <c r="X125" s="102" t="str">
        <f t="shared" si="28"/>
        <v>--</v>
      </c>
      <c r="Y125" s="109" t="str">
        <f t="shared" si="34"/>
        <v>0</v>
      </c>
      <c r="Z125" s="89" t="str">
        <f t="shared" si="31"/>
        <v>--</v>
      </c>
      <c r="AA125" s="90" t="str">
        <f t="shared" si="32"/>
        <v>--</v>
      </c>
      <c r="AC125" s="93" t="str" cm="1">
        <f t="array" ref="AC125">_xlfn.IFS(Q125+Y125&gt;0,Q125+Y125,Q125+Y125=0,"0")</f>
        <v>0</v>
      </c>
      <c r="AD125" s="94" t="str">
        <f t="shared" si="33"/>
        <v>--</v>
      </c>
    </row>
    <row r="126" spans="2:30">
      <c r="B126" s="41">
        <v>99</v>
      </c>
      <c r="C126" s="55" t="s">
        <v>34</v>
      </c>
      <c r="D126" s="138" t="s">
        <v>34</v>
      </c>
      <c r="E126" s="139"/>
      <c r="F126" s="139"/>
      <c r="G126" s="139"/>
      <c r="H126" s="140"/>
      <c r="I126" s="141"/>
      <c r="J126" s="100"/>
      <c r="K126" s="80" t="str">
        <f t="shared" si="29"/>
        <v>--</v>
      </c>
      <c r="M126" s="53"/>
      <c r="N126" s="58" t="s">
        <v>34</v>
      </c>
      <c r="O126" s="59" t="s">
        <v>34</v>
      </c>
      <c r="P126" s="102" t="str">
        <f t="shared" si="30"/>
        <v>--</v>
      </c>
      <c r="Q126" s="103" t="str">
        <f t="shared" si="18"/>
        <v>0</v>
      </c>
      <c r="R126" s="104" t="str">
        <f t="shared" si="19"/>
        <v>--</v>
      </c>
      <c r="S126" s="105" t="str">
        <f t="shared" si="20"/>
        <v>--</v>
      </c>
      <c r="U126" s="40"/>
      <c r="V126" s="58" t="s">
        <v>34</v>
      </c>
      <c r="W126" s="59" t="s">
        <v>34</v>
      </c>
      <c r="X126" s="102" t="str">
        <f t="shared" si="28"/>
        <v>--</v>
      </c>
      <c r="Y126" s="109" t="str">
        <f t="shared" si="34"/>
        <v>0</v>
      </c>
      <c r="Z126" s="89" t="str">
        <f t="shared" si="31"/>
        <v>--</v>
      </c>
      <c r="AA126" s="90" t="str">
        <f t="shared" si="32"/>
        <v>--</v>
      </c>
      <c r="AC126" s="93" t="str" cm="1">
        <f t="array" ref="AC126">_xlfn.IFS(Q126+Y126&gt;0,Q126+Y126,Q126+Y126=0,"0")</f>
        <v>0</v>
      </c>
      <c r="AD126" s="94" t="str">
        <f t="shared" si="33"/>
        <v>--</v>
      </c>
    </row>
    <row r="127" spans="2:30">
      <c r="B127" s="41">
        <v>100</v>
      </c>
      <c r="C127" s="55" t="s">
        <v>34</v>
      </c>
      <c r="D127" s="138" t="s">
        <v>34</v>
      </c>
      <c r="E127" s="139"/>
      <c r="F127" s="139"/>
      <c r="G127" s="139"/>
      <c r="H127" s="140"/>
      <c r="I127" s="141"/>
      <c r="J127" s="100"/>
      <c r="K127" s="80" t="str">
        <f t="shared" si="29"/>
        <v>--</v>
      </c>
      <c r="M127" s="53"/>
      <c r="N127" s="58" t="s">
        <v>34</v>
      </c>
      <c r="O127" s="59" t="s">
        <v>34</v>
      </c>
      <c r="P127" s="102" t="str">
        <f t="shared" si="30"/>
        <v>--</v>
      </c>
      <c r="Q127" s="103" t="str">
        <f t="shared" si="18"/>
        <v>0</v>
      </c>
      <c r="R127" s="104" t="str">
        <f t="shared" si="19"/>
        <v>--</v>
      </c>
      <c r="S127" s="105" t="str">
        <f t="shared" si="20"/>
        <v>--</v>
      </c>
      <c r="U127" s="40"/>
      <c r="V127" s="58" t="s">
        <v>34</v>
      </c>
      <c r="W127" s="59" t="s">
        <v>34</v>
      </c>
      <c r="X127" s="102" t="str">
        <f t="shared" si="28"/>
        <v>--</v>
      </c>
      <c r="Y127" s="109" t="str">
        <f t="shared" si="34"/>
        <v>0</v>
      </c>
      <c r="Z127" s="89" t="str">
        <f t="shared" si="31"/>
        <v>--</v>
      </c>
      <c r="AA127" s="90" t="str">
        <f t="shared" si="32"/>
        <v>--</v>
      </c>
      <c r="AC127" s="93" t="str" cm="1">
        <f t="array" ref="AC127">_xlfn.IFS(Q127+Y127&gt;0,Q127+Y127,Q127+Y127=0,"0")</f>
        <v>0</v>
      </c>
      <c r="AD127" s="94" t="str">
        <f t="shared" si="33"/>
        <v>--</v>
      </c>
    </row>
    <row r="128" spans="2:30">
      <c r="B128" s="41">
        <v>101</v>
      </c>
      <c r="C128" s="55" t="s">
        <v>34</v>
      </c>
      <c r="D128" s="138" t="s">
        <v>34</v>
      </c>
      <c r="E128" s="139"/>
      <c r="F128" s="139"/>
      <c r="G128" s="139"/>
      <c r="H128" s="140"/>
      <c r="I128" s="141"/>
      <c r="J128" s="100"/>
      <c r="K128" s="80" t="str">
        <f t="shared" si="29"/>
        <v>--</v>
      </c>
      <c r="M128" s="53"/>
      <c r="N128" s="58" t="s">
        <v>34</v>
      </c>
      <c r="O128" s="59" t="s">
        <v>34</v>
      </c>
      <c r="P128" s="102" t="str">
        <f t="shared" si="30"/>
        <v>--</v>
      </c>
      <c r="Q128" s="103" t="str">
        <f t="shared" ref="Q128:Q191" si="35">IFERROR((H128*N128*O128*P128*35),"0")</f>
        <v>0</v>
      </c>
      <c r="R128" s="104" t="str">
        <f t="shared" ref="R128:R191" si="36">IFERROR((Q128/J128),"--")</f>
        <v>--</v>
      </c>
      <c r="S128" s="105" t="str">
        <f t="shared" ref="S128:S191" si="37">IFERROR((R128/0.6234),"--")</f>
        <v>--</v>
      </c>
      <c r="U128" s="40"/>
      <c r="V128" s="58" t="s">
        <v>34</v>
      </c>
      <c r="W128" s="59" t="s">
        <v>34</v>
      </c>
      <c r="X128" s="102" t="str">
        <f t="shared" si="28"/>
        <v>--</v>
      </c>
      <c r="Y128" s="109" t="str">
        <f t="shared" si="34"/>
        <v>0</v>
      </c>
      <c r="Z128" s="89" t="str">
        <f t="shared" si="31"/>
        <v>--</v>
      </c>
      <c r="AA128" s="90" t="str">
        <f t="shared" si="32"/>
        <v>--</v>
      </c>
      <c r="AC128" s="93" t="str" cm="1">
        <f t="array" ref="AC128">_xlfn.IFS(Q128+Y128&gt;0,Q128+Y128,Q128+Y128=0,"0")</f>
        <v>0</v>
      </c>
      <c r="AD128" s="94" t="str">
        <f t="shared" si="33"/>
        <v>--</v>
      </c>
    </row>
    <row r="129" spans="2:30">
      <c r="B129" s="41">
        <v>102</v>
      </c>
      <c r="C129" s="55" t="s">
        <v>34</v>
      </c>
      <c r="D129" s="138" t="s">
        <v>34</v>
      </c>
      <c r="E129" s="139"/>
      <c r="F129" s="139"/>
      <c r="G129" s="139"/>
      <c r="H129" s="140"/>
      <c r="I129" s="141"/>
      <c r="J129" s="100"/>
      <c r="K129" s="80" t="str">
        <f t="shared" si="29"/>
        <v>--</v>
      </c>
      <c r="M129" s="53"/>
      <c r="N129" s="58" t="s">
        <v>34</v>
      </c>
      <c r="O129" s="59" t="s">
        <v>34</v>
      </c>
      <c r="P129" s="102" t="str">
        <f t="shared" si="30"/>
        <v>--</v>
      </c>
      <c r="Q129" s="103" t="str">
        <f t="shared" si="35"/>
        <v>0</v>
      </c>
      <c r="R129" s="104" t="str">
        <f t="shared" si="36"/>
        <v>--</v>
      </c>
      <c r="S129" s="105" t="str">
        <f t="shared" si="37"/>
        <v>--</v>
      </c>
      <c r="U129" s="40"/>
      <c r="V129" s="58" t="s">
        <v>34</v>
      </c>
      <c r="W129" s="59" t="s">
        <v>34</v>
      </c>
      <c r="X129" s="102" t="str">
        <f t="shared" si="28"/>
        <v>--</v>
      </c>
      <c r="Y129" s="109" t="str">
        <f t="shared" si="34"/>
        <v>0</v>
      </c>
      <c r="Z129" s="89" t="str">
        <f t="shared" si="31"/>
        <v>--</v>
      </c>
      <c r="AA129" s="90" t="str">
        <f t="shared" si="32"/>
        <v>--</v>
      </c>
      <c r="AC129" s="93" t="str" cm="1">
        <f t="array" ref="AC129">_xlfn.IFS(Q129+Y129&gt;0,Q129+Y129,Q129+Y129=0,"0")</f>
        <v>0</v>
      </c>
      <c r="AD129" s="94" t="str">
        <f t="shared" si="33"/>
        <v>--</v>
      </c>
    </row>
    <row r="130" spans="2:30">
      <c r="B130" s="41">
        <v>103</v>
      </c>
      <c r="C130" s="55" t="s">
        <v>34</v>
      </c>
      <c r="D130" s="138" t="s">
        <v>34</v>
      </c>
      <c r="E130" s="139"/>
      <c r="F130" s="139"/>
      <c r="G130" s="139"/>
      <c r="H130" s="140"/>
      <c r="I130" s="141"/>
      <c r="J130" s="100"/>
      <c r="K130" s="80" t="str">
        <f t="shared" si="29"/>
        <v>--</v>
      </c>
      <c r="M130" s="53"/>
      <c r="N130" s="58" t="s">
        <v>34</v>
      </c>
      <c r="O130" s="59" t="s">
        <v>34</v>
      </c>
      <c r="P130" s="102" t="str">
        <f t="shared" si="30"/>
        <v>--</v>
      </c>
      <c r="Q130" s="103" t="str">
        <f t="shared" si="35"/>
        <v>0</v>
      </c>
      <c r="R130" s="104" t="str">
        <f t="shared" si="36"/>
        <v>--</v>
      </c>
      <c r="S130" s="105" t="str">
        <f t="shared" si="37"/>
        <v>--</v>
      </c>
      <c r="U130" s="40"/>
      <c r="V130" s="58" t="s">
        <v>34</v>
      </c>
      <c r="W130" s="59" t="s">
        <v>34</v>
      </c>
      <c r="X130" s="102" t="str">
        <f t="shared" si="28"/>
        <v>--</v>
      </c>
      <c r="Y130" s="109" t="str">
        <f t="shared" si="34"/>
        <v>0</v>
      </c>
      <c r="Z130" s="89" t="str">
        <f t="shared" si="31"/>
        <v>--</v>
      </c>
      <c r="AA130" s="90" t="str">
        <f t="shared" si="32"/>
        <v>--</v>
      </c>
      <c r="AC130" s="93" t="str" cm="1">
        <f t="array" ref="AC130">_xlfn.IFS(Q130+Y130&gt;0,Q130+Y130,Q130+Y130=0,"0")</f>
        <v>0</v>
      </c>
      <c r="AD130" s="94" t="str">
        <f t="shared" si="33"/>
        <v>--</v>
      </c>
    </row>
    <row r="131" spans="2:30">
      <c r="B131" s="41">
        <v>104</v>
      </c>
      <c r="C131" s="55" t="s">
        <v>34</v>
      </c>
      <c r="D131" s="138" t="s">
        <v>34</v>
      </c>
      <c r="E131" s="139"/>
      <c r="F131" s="139"/>
      <c r="G131" s="139"/>
      <c r="H131" s="140"/>
      <c r="I131" s="141"/>
      <c r="J131" s="100"/>
      <c r="K131" s="80" t="str">
        <f t="shared" si="29"/>
        <v>--</v>
      </c>
      <c r="M131" s="53"/>
      <c r="N131" s="58" t="s">
        <v>34</v>
      </c>
      <c r="O131" s="59" t="s">
        <v>34</v>
      </c>
      <c r="P131" s="102" t="str">
        <f t="shared" si="30"/>
        <v>--</v>
      </c>
      <c r="Q131" s="103" t="str">
        <f t="shared" si="35"/>
        <v>0</v>
      </c>
      <c r="R131" s="104" t="str">
        <f t="shared" si="36"/>
        <v>--</v>
      </c>
      <c r="S131" s="105" t="str">
        <f t="shared" si="37"/>
        <v>--</v>
      </c>
      <c r="U131" s="40"/>
      <c r="V131" s="58" t="s">
        <v>34</v>
      </c>
      <c r="W131" s="59" t="s">
        <v>34</v>
      </c>
      <c r="X131" s="102" t="str">
        <f t="shared" si="28"/>
        <v>--</v>
      </c>
      <c r="Y131" s="109" t="str">
        <f t="shared" si="34"/>
        <v>0</v>
      </c>
      <c r="Z131" s="89" t="str">
        <f t="shared" si="31"/>
        <v>--</v>
      </c>
      <c r="AA131" s="90" t="str">
        <f t="shared" si="32"/>
        <v>--</v>
      </c>
      <c r="AC131" s="93" t="str" cm="1">
        <f t="array" ref="AC131">_xlfn.IFS(Q131+Y131&gt;0,Q131+Y131,Q131+Y131=0,"0")</f>
        <v>0</v>
      </c>
      <c r="AD131" s="94" t="str">
        <f t="shared" si="33"/>
        <v>--</v>
      </c>
    </row>
    <row r="132" spans="2:30">
      <c r="B132" s="41">
        <v>105</v>
      </c>
      <c r="C132" s="55" t="s">
        <v>34</v>
      </c>
      <c r="D132" s="138" t="s">
        <v>34</v>
      </c>
      <c r="E132" s="139"/>
      <c r="F132" s="139"/>
      <c r="G132" s="139"/>
      <c r="H132" s="140"/>
      <c r="I132" s="141"/>
      <c r="J132" s="100"/>
      <c r="K132" s="80" t="str">
        <f t="shared" si="29"/>
        <v>--</v>
      </c>
      <c r="M132" s="53"/>
      <c r="N132" s="58" t="s">
        <v>34</v>
      </c>
      <c r="O132" s="59" t="s">
        <v>34</v>
      </c>
      <c r="P132" s="102" t="str">
        <f t="shared" si="30"/>
        <v>--</v>
      </c>
      <c r="Q132" s="103" t="str">
        <f t="shared" si="35"/>
        <v>0</v>
      </c>
      <c r="R132" s="104" t="str">
        <f t="shared" si="36"/>
        <v>--</v>
      </c>
      <c r="S132" s="105" t="str">
        <f t="shared" si="37"/>
        <v>--</v>
      </c>
      <c r="U132" s="40"/>
      <c r="V132" s="58" t="s">
        <v>34</v>
      </c>
      <c r="W132" s="59" t="s">
        <v>34</v>
      </c>
      <c r="X132" s="102" t="str">
        <f t="shared" si="28"/>
        <v>--</v>
      </c>
      <c r="Y132" s="109" t="str">
        <f t="shared" si="34"/>
        <v>0</v>
      </c>
      <c r="Z132" s="89" t="str">
        <f t="shared" si="31"/>
        <v>--</v>
      </c>
      <c r="AA132" s="90" t="str">
        <f t="shared" si="32"/>
        <v>--</v>
      </c>
      <c r="AC132" s="93" t="str" cm="1">
        <f t="array" ref="AC132">_xlfn.IFS(Q132+Y132&gt;0,Q132+Y132,Q132+Y132=0,"0")</f>
        <v>0</v>
      </c>
      <c r="AD132" s="94" t="str">
        <f t="shared" si="33"/>
        <v>--</v>
      </c>
    </row>
    <row r="133" spans="2:30">
      <c r="B133" s="41">
        <v>106</v>
      </c>
      <c r="C133" s="55" t="s">
        <v>34</v>
      </c>
      <c r="D133" s="138" t="s">
        <v>34</v>
      </c>
      <c r="E133" s="139"/>
      <c r="F133" s="139"/>
      <c r="G133" s="139"/>
      <c r="H133" s="140"/>
      <c r="I133" s="141"/>
      <c r="J133" s="100"/>
      <c r="K133" s="80" t="str">
        <f t="shared" si="29"/>
        <v>--</v>
      </c>
      <c r="M133" s="53"/>
      <c r="N133" s="58" t="s">
        <v>34</v>
      </c>
      <c r="O133" s="59" t="s">
        <v>34</v>
      </c>
      <c r="P133" s="102" t="str">
        <f t="shared" si="30"/>
        <v>--</v>
      </c>
      <c r="Q133" s="103" t="str">
        <f t="shared" si="35"/>
        <v>0</v>
      </c>
      <c r="R133" s="104" t="str">
        <f t="shared" si="36"/>
        <v>--</v>
      </c>
      <c r="S133" s="105" t="str">
        <f t="shared" si="37"/>
        <v>--</v>
      </c>
      <c r="U133" s="40"/>
      <c r="V133" s="58" t="s">
        <v>34</v>
      </c>
      <c r="W133" s="59" t="s">
        <v>34</v>
      </c>
      <c r="X133" s="102" t="str">
        <f t="shared" si="28"/>
        <v>--</v>
      </c>
      <c r="Y133" s="109" t="str">
        <f t="shared" si="34"/>
        <v>0</v>
      </c>
      <c r="Z133" s="89" t="str">
        <f t="shared" si="31"/>
        <v>--</v>
      </c>
      <c r="AA133" s="90" t="str">
        <f t="shared" si="32"/>
        <v>--</v>
      </c>
      <c r="AC133" s="93" t="str" cm="1">
        <f t="array" ref="AC133">_xlfn.IFS(Q133+Y133&gt;0,Q133+Y133,Q133+Y133=0,"0")</f>
        <v>0</v>
      </c>
      <c r="AD133" s="94" t="str">
        <f t="shared" si="33"/>
        <v>--</v>
      </c>
    </row>
    <row r="134" spans="2:30">
      <c r="B134" s="41">
        <v>107</v>
      </c>
      <c r="C134" s="55" t="s">
        <v>34</v>
      </c>
      <c r="D134" s="138" t="s">
        <v>34</v>
      </c>
      <c r="E134" s="139"/>
      <c r="F134" s="139"/>
      <c r="G134" s="139"/>
      <c r="H134" s="140"/>
      <c r="I134" s="141"/>
      <c r="J134" s="100"/>
      <c r="K134" s="80" t="str">
        <f t="shared" si="29"/>
        <v>--</v>
      </c>
      <c r="M134" s="53"/>
      <c r="N134" s="58" t="s">
        <v>34</v>
      </c>
      <c r="O134" s="59" t="s">
        <v>34</v>
      </c>
      <c r="P134" s="102" t="str">
        <f t="shared" si="30"/>
        <v>--</v>
      </c>
      <c r="Q134" s="103" t="str">
        <f t="shared" si="35"/>
        <v>0</v>
      </c>
      <c r="R134" s="104" t="str">
        <f t="shared" si="36"/>
        <v>--</v>
      </c>
      <c r="S134" s="105" t="str">
        <f t="shared" si="37"/>
        <v>--</v>
      </c>
      <c r="U134" s="40"/>
      <c r="V134" s="58" t="s">
        <v>34</v>
      </c>
      <c r="W134" s="59" t="s">
        <v>34</v>
      </c>
      <c r="X134" s="102" t="str">
        <f t="shared" si="28"/>
        <v>--</v>
      </c>
      <c r="Y134" s="109" t="str">
        <f t="shared" si="34"/>
        <v>0</v>
      </c>
      <c r="Z134" s="89" t="str">
        <f t="shared" si="31"/>
        <v>--</v>
      </c>
      <c r="AA134" s="90" t="str">
        <f t="shared" si="32"/>
        <v>--</v>
      </c>
      <c r="AC134" s="93" t="str" cm="1">
        <f t="array" ref="AC134">_xlfn.IFS(Q134+Y134&gt;0,Q134+Y134,Q134+Y134=0,"0")</f>
        <v>0</v>
      </c>
      <c r="AD134" s="94" t="str">
        <f t="shared" si="33"/>
        <v>--</v>
      </c>
    </row>
    <row r="135" spans="2:30">
      <c r="B135" s="41">
        <v>108</v>
      </c>
      <c r="C135" s="55" t="s">
        <v>34</v>
      </c>
      <c r="D135" s="138" t="s">
        <v>34</v>
      </c>
      <c r="E135" s="139"/>
      <c r="F135" s="139"/>
      <c r="G135" s="139"/>
      <c r="H135" s="140"/>
      <c r="I135" s="141"/>
      <c r="J135" s="100"/>
      <c r="K135" s="80" t="str">
        <f t="shared" si="29"/>
        <v>--</v>
      </c>
      <c r="L135" s="77"/>
      <c r="M135" s="40"/>
      <c r="N135" s="58" t="s">
        <v>34</v>
      </c>
      <c r="O135" s="59" t="s">
        <v>34</v>
      </c>
      <c r="P135" s="102" t="str">
        <f t="shared" si="30"/>
        <v>--</v>
      </c>
      <c r="Q135" s="103" t="str">
        <f t="shared" si="35"/>
        <v>0</v>
      </c>
      <c r="R135" s="104" t="str">
        <f t="shared" si="36"/>
        <v>--</v>
      </c>
      <c r="S135" s="105" t="str">
        <f t="shared" si="37"/>
        <v>--</v>
      </c>
      <c r="T135" s="77"/>
      <c r="U135" s="40"/>
      <c r="V135" s="58" t="s">
        <v>34</v>
      </c>
      <c r="W135" s="59" t="s">
        <v>34</v>
      </c>
      <c r="X135" s="102" t="str">
        <f t="shared" si="28"/>
        <v>--</v>
      </c>
      <c r="Y135" s="109" t="str">
        <f t="shared" si="34"/>
        <v>0</v>
      </c>
      <c r="Z135" s="89" t="str">
        <f t="shared" si="31"/>
        <v>--</v>
      </c>
      <c r="AA135" s="90" t="str">
        <f t="shared" si="32"/>
        <v>--</v>
      </c>
      <c r="AB135" s="77"/>
      <c r="AC135" s="93" t="str" cm="1">
        <f t="array" ref="AC135">_xlfn.IFS(Q135+Y135&gt;0,Q135+Y135,Q135+Y135=0,"0")</f>
        <v>0</v>
      </c>
      <c r="AD135" s="94" t="str">
        <f t="shared" si="33"/>
        <v>--</v>
      </c>
    </row>
    <row r="136" spans="2:30">
      <c r="B136" s="41">
        <v>109</v>
      </c>
      <c r="C136" s="55" t="s">
        <v>34</v>
      </c>
      <c r="D136" s="138" t="s">
        <v>34</v>
      </c>
      <c r="E136" s="139"/>
      <c r="F136" s="139"/>
      <c r="G136" s="139"/>
      <c r="H136" s="144"/>
      <c r="I136" s="145"/>
      <c r="J136" s="100"/>
      <c r="K136" s="80" t="str">
        <f>IFERROR(((96.3*H136)/J136),"--")</f>
        <v>--</v>
      </c>
      <c r="M136" s="40"/>
      <c r="N136" s="58" t="s">
        <v>34</v>
      </c>
      <c r="O136" s="59" t="s">
        <v>34</v>
      </c>
      <c r="P136" s="102" t="str">
        <f>IFERROR(((M136/K136)*60)/N136/O136,"--")</f>
        <v>--</v>
      </c>
      <c r="Q136" s="103" t="str">
        <f t="shared" si="35"/>
        <v>0</v>
      </c>
      <c r="R136" s="104" t="str">
        <f t="shared" si="36"/>
        <v>--</v>
      </c>
      <c r="S136" s="105" t="str">
        <f t="shared" si="37"/>
        <v>--</v>
      </c>
      <c r="U136" s="40"/>
      <c r="V136" s="58" t="s">
        <v>34</v>
      </c>
      <c r="W136" s="59" t="s">
        <v>34</v>
      </c>
      <c r="X136" s="102" t="str">
        <f t="shared" si="28"/>
        <v>--</v>
      </c>
      <c r="Y136" s="109" t="str">
        <f t="shared" si="34"/>
        <v>0</v>
      </c>
      <c r="Z136" s="89" t="str">
        <f>IFERROR((Y136/J136),"--")</f>
        <v>--</v>
      </c>
      <c r="AA136" s="90" t="str">
        <f>IFERROR((Z136/0.6234),"--")</f>
        <v>--</v>
      </c>
      <c r="AC136" s="93" t="str" cm="1">
        <f t="array" ref="AC136">_xlfn.IFS(Q136+Y136&gt;0,Q136+Y136,Q136+Y136=0,"0")</f>
        <v>0</v>
      </c>
      <c r="AD136" s="94" t="str">
        <f>IFERROR(((AC136/J136)/0.6234),"--")</f>
        <v>--</v>
      </c>
    </row>
    <row r="137" spans="2:30">
      <c r="B137" s="41">
        <v>110</v>
      </c>
      <c r="C137" s="55" t="s">
        <v>34</v>
      </c>
      <c r="D137" s="138" t="s">
        <v>34</v>
      </c>
      <c r="E137" s="139"/>
      <c r="F137" s="139"/>
      <c r="G137" s="139"/>
      <c r="H137" s="144"/>
      <c r="I137" s="145"/>
      <c r="J137" s="100"/>
      <c r="K137" s="80" t="str">
        <f t="shared" ref="K137:K171" si="38">IFERROR(((96.3*H137)/J137),"--")</f>
        <v>--</v>
      </c>
      <c r="M137" s="40"/>
      <c r="N137" s="58" t="s">
        <v>34</v>
      </c>
      <c r="O137" s="59" t="s">
        <v>34</v>
      </c>
      <c r="P137" s="102" t="str">
        <f t="shared" ref="P137:P171" si="39">IFERROR(((M137/K137)*60)/N137/O137,"--")</f>
        <v>--</v>
      </c>
      <c r="Q137" s="103" t="str">
        <f t="shared" si="35"/>
        <v>0</v>
      </c>
      <c r="R137" s="104" t="str">
        <f t="shared" si="36"/>
        <v>--</v>
      </c>
      <c r="S137" s="105" t="str">
        <f t="shared" si="37"/>
        <v>--</v>
      </c>
      <c r="U137" s="40"/>
      <c r="V137" s="58" t="s">
        <v>34</v>
      </c>
      <c r="W137" s="59" t="s">
        <v>34</v>
      </c>
      <c r="X137" s="102" t="str">
        <f t="shared" si="28"/>
        <v>--</v>
      </c>
      <c r="Y137" s="109" t="str">
        <f t="shared" si="34"/>
        <v>0</v>
      </c>
      <c r="Z137" s="89" t="str">
        <f t="shared" ref="Z137:Z171" si="40">IFERROR((Y137/J137),"--")</f>
        <v>--</v>
      </c>
      <c r="AA137" s="90" t="str">
        <f t="shared" ref="AA137:AA171" si="41">IFERROR((Z137/0.6234),"--")</f>
        <v>--</v>
      </c>
      <c r="AC137" s="93" t="str" cm="1">
        <f t="array" ref="AC137">_xlfn.IFS(Q137+Y137&gt;0,Q137+Y137,Q137+Y137=0,"0")</f>
        <v>0</v>
      </c>
      <c r="AD137" s="94" t="str">
        <f t="shared" ref="AD137:AD171" si="42">IFERROR(((AC137/J137)/0.6234),"--")</f>
        <v>--</v>
      </c>
    </row>
    <row r="138" spans="2:30">
      <c r="B138" s="41">
        <v>111</v>
      </c>
      <c r="C138" s="55" t="s">
        <v>34</v>
      </c>
      <c r="D138" s="138" t="s">
        <v>34</v>
      </c>
      <c r="E138" s="139"/>
      <c r="F138" s="139"/>
      <c r="G138" s="139"/>
      <c r="H138" s="144"/>
      <c r="I138" s="145"/>
      <c r="J138" s="100"/>
      <c r="K138" s="80" t="str">
        <f t="shared" si="38"/>
        <v>--</v>
      </c>
      <c r="M138" s="40"/>
      <c r="N138" s="58" t="s">
        <v>34</v>
      </c>
      <c r="O138" s="59" t="s">
        <v>34</v>
      </c>
      <c r="P138" s="102" t="str">
        <f t="shared" si="39"/>
        <v>--</v>
      </c>
      <c r="Q138" s="103" t="str">
        <f t="shared" si="35"/>
        <v>0</v>
      </c>
      <c r="R138" s="104" t="str">
        <f t="shared" si="36"/>
        <v>--</v>
      </c>
      <c r="S138" s="105" t="str">
        <f t="shared" si="37"/>
        <v>--</v>
      </c>
      <c r="U138" s="40"/>
      <c r="V138" s="58" t="s">
        <v>34</v>
      </c>
      <c r="W138" s="59" t="s">
        <v>34</v>
      </c>
      <c r="X138" s="102" t="str">
        <f t="shared" si="28"/>
        <v>--</v>
      </c>
      <c r="Y138" s="109" t="str">
        <f t="shared" si="34"/>
        <v>0</v>
      </c>
      <c r="Z138" s="89" t="str">
        <f t="shared" si="40"/>
        <v>--</v>
      </c>
      <c r="AA138" s="90" t="str">
        <f t="shared" si="41"/>
        <v>--</v>
      </c>
      <c r="AC138" s="93" t="str" cm="1">
        <f t="array" ref="AC138">_xlfn.IFS(Q138+Y138&gt;0,Q138+Y138,Q138+Y138=0,"0")</f>
        <v>0</v>
      </c>
      <c r="AD138" s="94" t="str">
        <f t="shared" si="42"/>
        <v>--</v>
      </c>
    </row>
    <row r="139" spans="2:30">
      <c r="B139" s="41">
        <v>112</v>
      </c>
      <c r="C139" s="55" t="s">
        <v>34</v>
      </c>
      <c r="D139" s="138" t="s">
        <v>34</v>
      </c>
      <c r="E139" s="139"/>
      <c r="F139" s="139"/>
      <c r="G139" s="139"/>
      <c r="H139" s="144"/>
      <c r="I139" s="145"/>
      <c r="J139" s="100"/>
      <c r="K139" s="80" t="str">
        <f t="shared" si="38"/>
        <v>--</v>
      </c>
      <c r="M139" s="40"/>
      <c r="N139" s="58" t="s">
        <v>34</v>
      </c>
      <c r="O139" s="59" t="s">
        <v>34</v>
      </c>
      <c r="P139" s="102" t="str">
        <f t="shared" si="39"/>
        <v>--</v>
      </c>
      <c r="Q139" s="103" t="str">
        <f t="shared" si="35"/>
        <v>0</v>
      </c>
      <c r="R139" s="104" t="str">
        <f t="shared" si="36"/>
        <v>--</v>
      </c>
      <c r="S139" s="105" t="str">
        <f t="shared" si="37"/>
        <v>--</v>
      </c>
      <c r="U139" s="40"/>
      <c r="V139" s="58" t="s">
        <v>34</v>
      </c>
      <c r="W139" s="59" t="s">
        <v>34</v>
      </c>
      <c r="X139" s="102" t="str">
        <f t="shared" si="28"/>
        <v>--</v>
      </c>
      <c r="Y139" s="109" t="str">
        <f t="shared" si="34"/>
        <v>0</v>
      </c>
      <c r="Z139" s="89" t="str">
        <f t="shared" si="40"/>
        <v>--</v>
      </c>
      <c r="AA139" s="90" t="str">
        <f t="shared" si="41"/>
        <v>--</v>
      </c>
      <c r="AC139" s="93" t="str" cm="1">
        <f t="array" ref="AC139">_xlfn.IFS(Q139+Y139&gt;0,Q139+Y139,Q139+Y139=0,"0")</f>
        <v>0</v>
      </c>
      <c r="AD139" s="94" t="str">
        <f t="shared" si="42"/>
        <v>--</v>
      </c>
    </row>
    <row r="140" spans="2:30">
      <c r="B140" s="41">
        <v>113</v>
      </c>
      <c r="C140" s="55" t="s">
        <v>34</v>
      </c>
      <c r="D140" s="138" t="s">
        <v>34</v>
      </c>
      <c r="E140" s="139"/>
      <c r="F140" s="139"/>
      <c r="G140" s="139"/>
      <c r="H140" s="144"/>
      <c r="I140" s="145"/>
      <c r="J140" s="100"/>
      <c r="K140" s="80" t="str">
        <f t="shared" si="38"/>
        <v>--</v>
      </c>
      <c r="M140" s="40"/>
      <c r="N140" s="58" t="s">
        <v>34</v>
      </c>
      <c r="O140" s="59" t="s">
        <v>34</v>
      </c>
      <c r="P140" s="102" t="str">
        <f t="shared" si="39"/>
        <v>--</v>
      </c>
      <c r="Q140" s="103" t="str">
        <f t="shared" si="35"/>
        <v>0</v>
      </c>
      <c r="R140" s="104" t="str">
        <f t="shared" si="36"/>
        <v>--</v>
      </c>
      <c r="S140" s="105" t="str">
        <f t="shared" si="37"/>
        <v>--</v>
      </c>
      <c r="U140" s="40"/>
      <c r="V140" s="58" t="s">
        <v>34</v>
      </c>
      <c r="W140" s="59" t="s">
        <v>34</v>
      </c>
      <c r="X140" s="102" t="str">
        <f t="shared" si="28"/>
        <v>--</v>
      </c>
      <c r="Y140" s="109" t="str">
        <f t="shared" si="34"/>
        <v>0</v>
      </c>
      <c r="Z140" s="89" t="str">
        <f t="shared" si="40"/>
        <v>--</v>
      </c>
      <c r="AA140" s="90" t="str">
        <f t="shared" si="41"/>
        <v>--</v>
      </c>
      <c r="AC140" s="93" t="str" cm="1">
        <f t="array" ref="AC140">_xlfn.IFS(Q140+Y140&gt;0,Q140+Y140,Q140+Y140=0,"0")</f>
        <v>0</v>
      </c>
      <c r="AD140" s="94" t="str">
        <f t="shared" si="42"/>
        <v>--</v>
      </c>
    </row>
    <row r="141" spans="2:30">
      <c r="B141" s="41">
        <v>114</v>
      </c>
      <c r="C141" s="55" t="s">
        <v>34</v>
      </c>
      <c r="D141" s="138" t="s">
        <v>34</v>
      </c>
      <c r="E141" s="139"/>
      <c r="F141" s="139"/>
      <c r="G141" s="139"/>
      <c r="H141" s="144"/>
      <c r="I141" s="145"/>
      <c r="J141" s="100"/>
      <c r="K141" s="80" t="str">
        <f t="shared" si="38"/>
        <v>--</v>
      </c>
      <c r="M141" s="40"/>
      <c r="N141" s="58" t="s">
        <v>34</v>
      </c>
      <c r="O141" s="59" t="s">
        <v>34</v>
      </c>
      <c r="P141" s="102" t="str">
        <f t="shared" si="39"/>
        <v>--</v>
      </c>
      <c r="Q141" s="103" t="str">
        <f t="shared" si="35"/>
        <v>0</v>
      </c>
      <c r="R141" s="104" t="str">
        <f t="shared" si="36"/>
        <v>--</v>
      </c>
      <c r="S141" s="105" t="str">
        <f t="shared" si="37"/>
        <v>--</v>
      </c>
      <c r="U141" s="40"/>
      <c r="V141" s="58" t="s">
        <v>34</v>
      </c>
      <c r="W141" s="59" t="s">
        <v>34</v>
      </c>
      <c r="X141" s="102" t="str">
        <f t="shared" si="28"/>
        <v>--</v>
      </c>
      <c r="Y141" s="109" t="str">
        <f t="shared" si="34"/>
        <v>0</v>
      </c>
      <c r="Z141" s="89" t="str">
        <f t="shared" si="40"/>
        <v>--</v>
      </c>
      <c r="AA141" s="90" t="str">
        <f t="shared" si="41"/>
        <v>--</v>
      </c>
      <c r="AC141" s="93" t="str" cm="1">
        <f t="array" ref="AC141">_xlfn.IFS(Q141+Y141&gt;0,Q141+Y141,Q141+Y141=0,"0")</f>
        <v>0</v>
      </c>
      <c r="AD141" s="94" t="str">
        <f t="shared" si="42"/>
        <v>--</v>
      </c>
    </row>
    <row r="142" spans="2:30">
      <c r="B142" s="41">
        <v>115</v>
      </c>
      <c r="C142" s="55" t="s">
        <v>34</v>
      </c>
      <c r="D142" s="138" t="s">
        <v>34</v>
      </c>
      <c r="E142" s="139"/>
      <c r="F142" s="139"/>
      <c r="G142" s="139"/>
      <c r="H142" s="144"/>
      <c r="I142" s="145"/>
      <c r="J142" s="100"/>
      <c r="K142" s="80" t="str">
        <f t="shared" si="38"/>
        <v>--</v>
      </c>
      <c r="M142" s="40"/>
      <c r="N142" s="58" t="s">
        <v>34</v>
      </c>
      <c r="O142" s="59" t="s">
        <v>34</v>
      </c>
      <c r="P142" s="102" t="str">
        <f t="shared" si="39"/>
        <v>--</v>
      </c>
      <c r="Q142" s="103" t="str">
        <f t="shared" si="35"/>
        <v>0</v>
      </c>
      <c r="R142" s="104" t="str">
        <f t="shared" si="36"/>
        <v>--</v>
      </c>
      <c r="S142" s="105" t="str">
        <f t="shared" si="37"/>
        <v>--</v>
      </c>
      <c r="U142" s="40"/>
      <c r="V142" s="58" t="s">
        <v>34</v>
      </c>
      <c r="W142" s="59" t="s">
        <v>34</v>
      </c>
      <c r="X142" s="102" t="str">
        <f t="shared" si="28"/>
        <v>--</v>
      </c>
      <c r="Y142" s="109" t="str">
        <f>IFERROR((H142*V142*W142*X142*17),"0")</f>
        <v>0</v>
      </c>
      <c r="Z142" s="89" t="str">
        <f t="shared" si="40"/>
        <v>--</v>
      </c>
      <c r="AA142" s="90" t="str">
        <f t="shared" si="41"/>
        <v>--</v>
      </c>
      <c r="AC142" s="93" t="str" cm="1">
        <f t="array" ref="AC142">_xlfn.IFS(Q142+Y142&gt;0,Q142+Y142,Q142+Y142=0,"0")</f>
        <v>0</v>
      </c>
      <c r="AD142" s="94" t="str">
        <f t="shared" si="42"/>
        <v>--</v>
      </c>
    </row>
    <row r="143" spans="2:30">
      <c r="B143" s="41">
        <v>116</v>
      </c>
      <c r="C143" s="55" t="s">
        <v>34</v>
      </c>
      <c r="D143" s="138" t="s">
        <v>34</v>
      </c>
      <c r="E143" s="139"/>
      <c r="F143" s="139"/>
      <c r="G143" s="139"/>
      <c r="H143" s="140"/>
      <c r="I143" s="141"/>
      <c r="J143" s="100"/>
      <c r="K143" s="80" t="str">
        <f t="shared" si="38"/>
        <v>--</v>
      </c>
      <c r="M143" s="40"/>
      <c r="N143" s="58" t="s">
        <v>34</v>
      </c>
      <c r="O143" s="59" t="s">
        <v>34</v>
      </c>
      <c r="P143" s="102" t="str">
        <f t="shared" si="39"/>
        <v>--</v>
      </c>
      <c r="Q143" s="103" t="str">
        <f t="shared" si="35"/>
        <v>0</v>
      </c>
      <c r="R143" s="104" t="str">
        <f t="shared" si="36"/>
        <v>--</v>
      </c>
      <c r="S143" s="105" t="str">
        <f t="shared" si="37"/>
        <v>--</v>
      </c>
      <c r="U143" s="40"/>
      <c r="V143" s="58" t="s">
        <v>34</v>
      </c>
      <c r="W143" s="59" t="s">
        <v>34</v>
      </c>
      <c r="X143" s="102" t="str">
        <f t="shared" si="28"/>
        <v>--</v>
      </c>
      <c r="Y143" s="109" t="str">
        <f t="shared" ref="Y143:Y177" si="43">IFERROR((H143*V143*W143*X143*17),"0")</f>
        <v>0</v>
      </c>
      <c r="Z143" s="89" t="str">
        <f t="shared" si="40"/>
        <v>--</v>
      </c>
      <c r="AA143" s="90" t="str">
        <f t="shared" si="41"/>
        <v>--</v>
      </c>
      <c r="AC143" s="93" t="str" cm="1">
        <f t="array" ref="AC143">_xlfn.IFS(Q143+Y143&gt;0,Q143+Y143,Q143+Y143=0,"0")</f>
        <v>0</v>
      </c>
      <c r="AD143" s="94" t="str">
        <f t="shared" si="42"/>
        <v>--</v>
      </c>
    </row>
    <row r="144" spans="2:30">
      <c r="B144" s="41">
        <v>117</v>
      </c>
      <c r="C144" s="55" t="s">
        <v>34</v>
      </c>
      <c r="D144" s="138" t="s">
        <v>34</v>
      </c>
      <c r="E144" s="139"/>
      <c r="F144" s="139"/>
      <c r="G144" s="139"/>
      <c r="H144" s="140"/>
      <c r="I144" s="141"/>
      <c r="J144" s="100"/>
      <c r="K144" s="80" t="str">
        <f t="shared" si="38"/>
        <v>--</v>
      </c>
      <c r="M144" s="40"/>
      <c r="N144" s="58" t="s">
        <v>34</v>
      </c>
      <c r="O144" s="59" t="s">
        <v>34</v>
      </c>
      <c r="P144" s="102" t="str">
        <f t="shared" si="39"/>
        <v>--</v>
      </c>
      <c r="Q144" s="103" t="str">
        <f t="shared" si="35"/>
        <v>0</v>
      </c>
      <c r="R144" s="104" t="str">
        <f t="shared" si="36"/>
        <v>--</v>
      </c>
      <c r="S144" s="105" t="str">
        <f t="shared" si="37"/>
        <v>--</v>
      </c>
      <c r="U144" s="40"/>
      <c r="V144" s="58" t="s">
        <v>34</v>
      </c>
      <c r="W144" s="59" t="s">
        <v>34</v>
      </c>
      <c r="X144" s="102" t="str">
        <f t="shared" si="28"/>
        <v>--</v>
      </c>
      <c r="Y144" s="109" t="str">
        <f t="shared" si="43"/>
        <v>0</v>
      </c>
      <c r="Z144" s="89" t="str">
        <f t="shared" si="40"/>
        <v>--</v>
      </c>
      <c r="AA144" s="90" t="str">
        <f t="shared" si="41"/>
        <v>--</v>
      </c>
      <c r="AC144" s="93" t="str" cm="1">
        <f t="array" ref="AC144">_xlfn.IFS(Q144+Y144&gt;0,Q144+Y144,Q144+Y144=0,"0")</f>
        <v>0</v>
      </c>
      <c r="AD144" s="94" t="str">
        <f t="shared" si="42"/>
        <v>--</v>
      </c>
    </row>
    <row r="145" spans="2:30">
      <c r="B145" s="41">
        <v>118</v>
      </c>
      <c r="C145" s="55" t="s">
        <v>34</v>
      </c>
      <c r="D145" s="138" t="s">
        <v>34</v>
      </c>
      <c r="E145" s="139"/>
      <c r="F145" s="139"/>
      <c r="G145" s="139"/>
      <c r="H145" s="140"/>
      <c r="I145" s="141"/>
      <c r="J145" s="100"/>
      <c r="K145" s="80" t="str">
        <f t="shared" si="38"/>
        <v>--</v>
      </c>
      <c r="M145" s="40"/>
      <c r="N145" s="58" t="s">
        <v>34</v>
      </c>
      <c r="O145" s="59" t="s">
        <v>34</v>
      </c>
      <c r="P145" s="102" t="str">
        <f t="shared" si="39"/>
        <v>--</v>
      </c>
      <c r="Q145" s="103" t="str">
        <f t="shared" si="35"/>
        <v>0</v>
      </c>
      <c r="R145" s="104" t="str">
        <f t="shared" si="36"/>
        <v>--</v>
      </c>
      <c r="S145" s="105" t="str">
        <f t="shared" si="37"/>
        <v>--</v>
      </c>
      <c r="U145" s="40"/>
      <c r="V145" s="58" t="s">
        <v>34</v>
      </c>
      <c r="W145" s="59" t="s">
        <v>34</v>
      </c>
      <c r="X145" s="102" t="str">
        <f t="shared" si="28"/>
        <v>--</v>
      </c>
      <c r="Y145" s="109" t="str">
        <f t="shared" si="43"/>
        <v>0</v>
      </c>
      <c r="Z145" s="89" t="str">
        <f t="shared" si="40"/>
        <v>--</v>
      </c>
      <c r="AA145" s="90" t="str">
        <f t="shared" si="41"/>
        <v>--</v>
      </c>
      <c r="AC145" s="93" t="str" cm="1">
        <f t="array" ref="AC145">_xlfn.IFS(Q145+Y145&gt;0,Q145+Y145,Q145+Y145=0,"0")</f>
        <v>0</v>
      </c>
      <c r="AD145" s="94" t="str">
        <f t="shared" si="42"/>
        <v>--</v>
      </c>
    </row>
    <row r="146" spans="2:30">
      <c r="B146" s="41">
        <v>119</v>
      </c>
      <c r="C146" s="55" t="s">
        <v>34</v>
      </c>
      <c r="D146" s="138" t="s">
        <v>34</v>
      </c>
      <c r="E146" s="139"/>
      <c r="F146" s="139"/>
      <c r="G146" s="139"/>
      <c r="H146" s="140"/>
      <c r="I146" s="141"/>
      <c r="J146" s="100"/>
      <c r="K146" s="80" t="str">
        <f t="shared" si="38"/>
        <v>--</v>
      </c>
      <c r="M146" s="40"/>
      <c r="N146" s="58" t="s">
        <v>34</v>
      </c>
      <c r="O146" s="59" t="s">
        <v>34</v>
      </c>
      <c r="P146" s="102" t="str">
        <f t="shared" si="39"/>
        <v>--</v>
      </c>
      <c r="Q146" s="103" t="str">
        <f t="shared" si="35"/>
        <v>0</v>
      </c>
      <c r="R146" s="104" t="str">
        <f t="shared" si="36"/>
        <v>--</v>
      </c>
      <c r="S146" s="105" t="str">
        <f t="shared" si="37"/>
        <v>--</v>
      </c>
      <c r="U146" s="40"/>
      <c r="V146" s="58" t="s">
        <v>34</v>
      </c>
      <c r="W146" s="59" t="s">
        <v>34</v>
      </c>
      <c r="X146" s="102" t="str">
        <f t="shared" si="28"/>
        <v>--</v>
      </c>
      <c r="Y146" s="109" t="str">
        <f t="shared" si="43"/>
        <v>0</v>
      </c>
      <c r="Z146" s="89" t="str">
        <f t="shared" si="40"/>
        <v>--</v>
      </c>
      <c r="AA146" s="90" t="str">
        <f t="shared" si="41"/>
        <v>--</v>
      </c>
      <c r="AC146" s="93" t="str" cm="1">
        <f t="array" ref="AC146">_xlfn.IFS(Q146+Y146&gt;0,Q146+Y146,Q146+Y146=0,"0")</f>
        <v>0</v>
      </c>
      <c r="AD146" s="94" t="str">
        <f t="shared" si="42"/>
        <v>--</v>
      </c>
    </row>
    <row r="147" spans="2:30">
      <c r="B147" s="41">
        <v>120</v>
      </c>
      <c r="C147" s="55" t="s">
        <v>34</v>
      </c>
      <c r="D147" s="138" t="s">
        <v>34</v>
      </c>
      <c r="E147" s="139"/>
      <c r="F147" s="139"/>
      <c r="G147" s="139"/>
      <c r="H147" s="140"/>
      <c r="I147" s="141"/>
      <c r="J147" s="100"/>
      <c r="K147" s="80" t="str">
        <f t="shared" si="38"/>
        <v>--</v>
      </c>
      <c r="M147" s="40"/>
      <c r="N147" s="58" t="s">
        <v>34</v>
      </c>
      <c r="O147" s="59" t="s">
        <v>34</v>
      </c>
      <c r="P147" s="102" t="str">
        <f t="shared" si="39"/>
        <v>--</v>
      </c>
      <c r="Q147" s="103" t="str">
        <f t="shared" si="35"/>
        <v>0</v>
      </c>
      <c r="R147" s="104" t="str">
        <f t="shared" si="36"/>
        <v>--</v>
      </c>
      <c r="S147" s="105" t="str">
        <f t="shared" si="37"/>
        <v>--</v>
      </c>
      <c r="U147" s="40"/>
      <c r="V147" s="58" t="s">
        <v>34</v>
      </c>
      <c r="W147" s="59" t="s">
        <v>34</v>
      </c>
      <c r="X147" s="102" t="str">
        <f t="shared" si="28"/>
        <v>--</v>
      </c>
      <c r="Y147" s="109" t="str">
        <f t="shared" si="43"/>
        <v>0</v>
      </c>
      <c r="Z147" s="89" t="str">
        <f t="shared" si="40"/>
        <v>--</v>
      </c>
      <c r="AA147" s="90" t="str">
        <f t="shared" si="41"/>
        <v>--</v>
      </c>
      <c r="AC147" s="93" t="str" cm="1">
        <f t="array" ref="AC147">_xlfn.IFS(Q147+Y147&gt;0,Q147+Y147,Q147+Y147=0,"0")</f>
        <v>0</v>
      </c>
      <c r="AD147" s="94" t="str">
        <f t="shared" si="42"/>
        <v>--</v>
      </c>
    </row>
    <row r="148" spans="2:30">
      <c r="B148" s="41">
        <v>121</v>
      </c>
      <c r="C148" s="55" t="s">
        <v>34</v>
      </c>
      <c r="D148" s="138" t="s">
        <v>34</v>
      </c>
      <c r="E148" s="139"/>
      <c r="F148" s="139"/>
      <c r="G148" s="139"/>
      <c r="H148" s="140"/>
      <c r="I148" s="141"/>
      <c r="J148" s="100"/>
      <c r="K148" s="80" t="str">
        <f t="shared" si="38"/>
        <v>--</v>
      </c>
      <c r="M148" s="40"/>
      <c r="N148" s="58" t="s">
        <v>34</v>
      </c>
      <c r="O148" s="59" t="s">
        <v>34</v>
      </c>
      <c r="P148" s="102" t="str">
        <f t="shared" si="39"/>
        <v>--</v>
      </c>
      <c r="Q148" s="103" t="str">
        <f t="shared" si="35"/>
        <v>0</v>
      </c>
      <c r="R148" s="104" t="str">
        <f t="shared" si="36"/>
        <v>--</v>
      </c>
      <c r="S148" s="105" t="str">
        <f t="shared" si="37"/>
        <v>--</v>
      </c>
      <c r="U148" s="40"/>
      <c r="V148" s="58" t="s">
        <v>34</v>
      </c>
      <c r="W148" s="59" t="s">
        <v>34</v>
      </c>
      <c r="X148" s="102" t="str">
        <f t="shared" si="28"/>
        <v>--</v>
      </c>
      <c r="Y148" s="109" t="str">
        <f t="shared" si="43"/>
        <v>0</v>
      </c>
      <c r="Z148" s="89" t="str">
        <f t="shared" si="40"/>
        <v>--</v>
      </c>
      <c r="AA148" s="90" t="str">
        <f t="shared" si="41"/>
        <v>--</v>
      </c>
      <c r="AC148" s="93" t="str" cm="1">
        <f t="array" ref="AC148">_xlfn.IFS(Q148+Y148&gt;0,Q148+Y148,Q148+Y148=0,"0")</f>
        <v>0</v>
      </c>
      <c r="AD148" s="94" t="str">
        <f t="shared" si="42"/>
        <v>--</v>
      </c>
    </row>
    <row r="149" spans="2:30">
      <c r="B149" s="41">
        <v>122</v>
      </c>
      <c r="C149" s="55" t="s">
        <v>34</v>
      </c>
      <c r="D149" s="138" t="s">
        <v>34</v>
      </c>
      <c r="E149" s="139"/>
      <c r="F149" s="139"/>
      <c r="G149" s="139"/>
      <c r="H149" s="140"/>
      <c r="I149" s="141"/>
      <c r="J149" s="100"/>
      <c r="K149" s="80" t="str">
        <f t="shared" si="38"/>
        <v>--</v>
      </c>
      <c r="M149" s="40"/>
      <c r="N149" s="58" t="s">
        <v>34</v>
      </c>
      <c r="O149" s="59" t="s">
        <v>34</v>
      </c>
      <c r="P149" s="102" t="str">
        <f t="shared" si="39"/>
        <v>--</v>
      </c>
      <c r="Q149" s="103" t="str">
        <f t="shared" si="35"/>
        <v>0</v>
      </c>
      <c r="R149" s="104" t="str">
        <f t="shared" si="36"/>
        <v>--</v>
      </c>
      <c r="S149" s="105" t="str">
        <f t="shared" si="37"/>
        <v>--</v>
      </c>
      <c r="U149" s="40"/>
      <c r="V149" s="58" t="s">
        <v>34</v>
      </c>
      <c r="W149" s="59" t="s">
        <v>34</v>
      </c>
      <c r="X149" s="102" t="str">
        <f t="shared" si="28"/>
        <v>--</v>
      </c>
      <c r="Y149" s="109" t="str">
        <f t="shared" si="43"/>
        <v>0</v>
      </c>
      <c r="Z149" s="89" t="str">
        <f t="shared" si="40"/>
        <v>--</v>
      </c>
      <c r="AA149" s="90" t="str">
        <f t="shared" si="41"/>
        <v>--</v>
      </c>
      <c r="AC149" s="93" t="str" cm="1">
        <f t="array" ref="AC149">_xlfn.IFS(Q149+Y149&gt;0,Q149+Y149,Q149+Y149=0,"0")</f>
        <v>0</v>
      </c>
      <c r="AD149" s="94" t="str">
        <f t="shared" si="42"/>
        <v>--</v>
      </c>
    </row>
    <row r="150" spans="2:30">
      <c r="B150" s="41">
        <v>123</v>
      </c>
      <c r="C150" s="55" t="s">
        <v>34</v>
      </c>
      <c r="D150" s="138" t="s">
        <v>34</v>
      </c>
      <c r="E150" s="139"/>
      <c r="F150" s="139"/>
      <c r="G150" s="139"/>
      <c r="H150" s="140"/>
      <c r="I150" s="141"/>
      <c r="J150" s="100"/>
      <c r="K150" s="80" t="str">
        <f t="shared" si="38"/>
        <v>--</v>
      </c>
      <c r="M150" s="40"/>
      <c r="N150" s="58" t="s">
        <v>34</v>
      </c>
      <c r="O150" s="59" t="s">
        <v>34</v>
      </c>
      <c r="P150" s="102" t="str">
        <f t="shared" si="39"/>
        <v>--</v>
      </c>
      <c r="Q150" s="103" t="str">
        <f t="shared" si="35"/>
        <v>0</v>
      </c>
      <c r="R150" s="104" t="str">
        <f t="shared" si="36"/>
        <v>--</v>
      </c>
      <c r="S150" s="105" t="str">
        <f t="shared" si="37"/>
        <v>--</v>
      </c>
      <c r="U150" s="40"/>
      <c r="V150" s="58" t="s">
        <v>34</v>
      </c>
      <c r="W150" s="59" t="s">
        <v>34</v>
      </c>
      <c r="X150" s="102" t="str">
        <f t="shared" si="28"/>
        <v>--</v>
      </c>
      <c r="Y150" s="109" t="str">
        <f t="shared" si="43"/>
        <v>0</v>
      </c>
      <c r="Z150" s="89" t="str">
        <f t="shared" si="40"/>
        <v>--</v>
      </c>
      <c r="AA150" s="90" t="str">
        <f t="shared" si="41"/>
        <v>--</v>
      </c>
      <c r="AC150" s="93" t="str" cm="1">
        <f t="array" ref="AC150">_xlfn.IFS(Q150+Y150&gt;0,Q150+Y150,Q150+Y150=0,"0")</f>
        <v>0</v>
      </c>
      <c r="AD150" s="94" t="str">
        <f t="shared" si="42"/>
        <v>--</v>
      </c>
    </row>
    <row r="151" spans="2:30">
      <c r="B151" s="41">
        <v>124</v>
      </c>
      <c r="C151" s="55" t="s">
        <v>34</v>
      </c>
      <c r="D151" s="138" t="s">
        <v>34</v>
      </c>
      <c r="E151" s="139"/>
      <c r="F151" s="139"/>
      <c r="G151" s="139"/>
      <c r="H151" s="140"/>
      <c r="I151" s="141"/>
      <c r="J151" s="100"/>
      <c r="K151" s="80" t="str">
        <f t="shared" si="38"/>
        <v>--</v>
      </c>
      <c r="M151" s="40"/>
      <c r="N151" s="58" t="s">
        <v>34</v>
      </c>
      <c r="O151" s="59" t="s">
        <v>34</v>
      </c>
      <c r="P151" s="102" t="str">
        <f t="shared" si="39"/>
        <v>--</v>
      </c>
      <c r="Q151" s="103" t="str">
        <f t="shared" si="35"/>
        <v>0</v>
      </c>
      <c r="R151" s="104" t="str">
        <f t="shared" si="36"/>
        <v>--</v>
      </c>
      <c r="S151" s="105" t="str">
        <f t="shared" si="37"/>
        <v>--</v>
      </c>
      <c r="U151" s="40"/>
      <c r="V151" s="58" t="s">
        <v>34</v>
      </c>
      <c r="W151" s="59" t="s">
        <v>34</v>
      </c>
      <c r="X151" s="102" t="str">
        <f t="shared" si="28"/>
        <v>--</v>
      </c>
      <c r="Y151" s="109" t="str">
        <f t="shared" si="43"/>
        <v>0</v>
      </c>
      <c r="Z151" s="89" t="str">
        <f t="shared" si="40"/>
        <v>--</v>
      </c>
      <c r="AA151" s="90" t="str">
        <f t="shared" si="41"/>
        <v>--</v>
      </c>
      <c r="AC151" s="93" t="str" cm="1">
        <f t="array" ref="AC151">_xlfn.IFS(Q151+Y151&gt;0,Q151+Y151,Q151+Y151=0,"0")</f>
        <v>0</v>
      </c>
      <c r="AD151" s="94" t="str">
        <f t="shared" si="42"/>
        <v>--</v>
      </c>
    </row>
    <row r="152" spans="2:30">
      <c r="B152" s="41">
        <v>125</v>
      </c>
      <c r="C152" s="55" t="s">
        <v>34</v>
      </c>
      <c r="D152" s="138" t="s">
        <v>34</v>
      </c>
      <c r="E152" s="139"/>
      <c r="F152" s="139"/>
      <c r="G152" s="139"/>
      <c r="H152" s="140"/>
      <c r="I152" s="141"/>
      <c r="J152" s="100"/>
      <c r="K152" s="80" t="str">
        <f t="shared" si="38"/>
        <v>--</v>
      </c>
      <c r="M152" s="40"/>
      <c r="N152" s="58" t="s">
        <v>34</v>
      </c>
      <c r="O152" s="59" t="s">
        <v>34</v>
      </c>
      <c r="P152" s="102" t="str">
        <f t="shared" si="39"/>
        <v>--</v>
      </c>
      <c r="Q152" s="103" t="str">
        <f t="shared" si="35"/>
        <v>0</v>
      </c>
      <c r="R152" s="104" t="str">
        <f t="shared" si="36"/>
        <v>--</v>
      </c>
      <c r="S152" s="105" t="str">
        <f t="shared" si="37"/>
        <v>--</v>
      </c>
      <c r="U152" s="40"/>
      <c r="V152" s="58" t="s">
        <v>34</v>
      </c>
      <c r="W152" s="59" t="s">
        <v>34</v>
      </c>
      <c r="X152" s="102" t="str">
        <f t="shared" si="28"/>
        <v>--</v>
      </c>
      <c r="Y152" s="109" t="str">
        <f t="shared" si="43"/>
        <v>0</v>
      </c>
      <c r="Z152" s="89" t="str">
        <f t="shared" si="40"/>
        <v>--</v>
      </c>
      <c r="AA152" s="90" t="str">
        <f t="shared" si="41"/>
        <v>--</v>
      </c>
      <c r="AC152" s="93" t="str" cm="1">
        <f t="array" ref="AC152">_xlfn.IFS(Q152+Y152&gt;0,Q152+Y152,Q152+Y152=0,"0")</f>
        <v>0</v>
      </c>
      <c r="AD152" s="94" t="str">
        <f t="shared" si="42"/>
        <v>--</v>
      </c>
    </row>
    <row r="153" spans="2:30">
      <c r="B153" s="41">
        <v>126</v>
      </c>
      <c r="C153" s="55" t="s">
        <v>34</v>
      </c>
      <c r="D153" s="138" t="s">
        <v>34</v>
      </c>
      <c r="E153" s="139"/>
      <c r="F153" s="139"/>
      <c r="G153" s="139"/>
      <c r="H153" s="140"/>
      <c r="I153" s="141"/>
      <c r="J153" s="100"/>
      <c r="K153" s="80" t="str">
        <f t="shared" si="38"/>
        <v>--</v>
      </c>
      <c r="M153" s="40"/>
      <c r="N153" s="58" t="s">
        <v>34</v>
      </c>
      <c r="O153" s="59" t="s">
        <v>34</v>
      </c>
      <c r="P153" s="102" t="str">
        <f t="shared" si="39"/>
        <v>--</v>
      </c>
      <c r="Q153" s="103" t="str">
        <f t="shared" si="35"/>
        <v>0</v>
      </c>
      <c r="R153" s="104" t="str">
        <f t="shared" si="36"/>
        <v>--</v>
      </c>
      <c r="S153" s="105" t="str">
        <f t="shared" si="37"/>
        <v>--</v>
      </c>
      <c r="U153" s="40"/>
      <c r="V153" s="58" t="s">
        <v>34</v>
      </c>
      <c r="W153" s="59" t="s">
        <v>34</v>
      </c>
      <c r="X153" s="102" t="str">
        <f t="shared" si="28"/>
        <v>--</v>
      </c>
      <c r="Y153" s="109" t="str">
        <f t="shared" si="43"/>
        <v>0</v>
      </c>
      <c r="Z153" s="89" t="str">
        <f t="shared" si="40"/>
        <v>--</v>
      </c>
      <c r="AA153" s="90" t="str">
        <f t="shared" si="41"/>
        <v>--</v>
      </c>
      <c r="AC153" s="93" t="str" cm="1">
        <f t="array" ref="AC153">_xlfn.IFS(Q153+Y153&gt;0,Q153+Y153,Q153+Y153=0,"0")</f>
        <v>0</v>
      </c>
      <c r="AD153" s="94" t="str">
        <f t="shared" si="42"/>
        <v>--</v>
      </c>
    </row>
    <row r="154" spans="2:30">
      <c r="B154" s="41">
        <v>127</v>
      </c>
      <c r="C154" s="55" t="s">
        <v>34</v>
      </c>
      <c r="D154" s="138" t="s">
        <v>34</v>
      </c>
      <c r="E154" s="139"/>
      <c r="F154" s="139"/>
      <c r="G154" s="139"/>
      <c r="H154" s="140"/>
      <c r="I154" s="141"/>
      <c r="J154" s="100"/>
      <c r="K154" s="80" t="str">
        <f t="shared" si="38"/>
        <v>--</v>
      </c>
      <c r="M154" s="40"/>
      <c r="N154" s="58" t="s">
        <v>34</v>
      </c>
      <c r="O154" s="59" t="s">
        <v>34</v>
      </c>
      <c r="P154" s="102" t="str">
        <f t="shared" si="39"/>
        <v>--</v>
      </c>
      <c r="Q154" s="103" t="str">
        <f t="shared" si="35"/>
        <v>0</v>
      </c>
      <c r="R154" s="104" t="str">
        <f t="shared" si="36"/>
        <v>--</v>
      </c>
      <c r="S154" s="105" t="str">
        <f t="shared" si="37"/>
        <v>--</v>
      </c>
      <c r="U154" s="40"/>
      <c r="V154" s="58" t="s">
        <v>34</v>
      </c>
      <c r="W154" s="59" t="s">
        <v>34</v>
      </c>
      <c r="X154" s="102" t="str">
        <f t="shared" si="28"/>
        <v>--</v>
      </c>
      <c r="Y154" s="109" t="str">
        <f t="shared" si="43"/>
        <v>0</v>
      </c>
      <c r="Z154" s="89" t="str">
        <f t="shared" si="40"/>
        <v>--</v>
      </c>
      <c r="AA154" s="90" t="str">
        <f t="shared" si="41"/>
        <v>--</v>
      </c>
      <c r="AC154" s="93" t="str" cm="1">
        <f t="array" ref="AC154">_xlfn.IFS(Q154+Y154&gt;0,Q154+Y154,Q154+Y154=0,"0")</f>
        <v>0</v>
      </c>
      <c r="AD154" s="94" t="str">
        <f t="shared" si="42"/>
        <v>--</v>
      </c>
    </row>
    <row r="155" spans="2:30">
      <c r="B155" s="41">
        <v>128</v>
      </c>
      <c r="C155" s="55" t="s">
        <v>34</v>
      </c>
      <c r="D155" s="138" t="s">
        <v>34</v>
      </c>
      <c r="E155" s="139"/>
      <c r="F155" s="139"/>
      <c r="G155" s="139"/>
      <c r="H155" s="140"/>
      <c r="I155" s="141"/>
      <c r="J155" s="100"/>
      <c r="K155" s="80" t="str">
        <f t="shared" si="38"/>
        <v>--</v>
      </c>
      <c r="M155" s="40"/>
      <c r="N155" s="58" t="s">
        <v>34</v>
      </c>
      <c r="O155" s="59" t="s">
        <v>34</v>
      </c>
      <c r="P155" s="102" t="str">
        <f t="shared" si="39"/>
        <v>--</v>
      </c>
      <c r="Q155" s="103" t="str">
        <f t="shared" si="35"/>
        <v>0</v>
      </c>
      <c r="R155" s="104" t="str">
        <f t="shared" si="36"/>
        <v>--</v>
      </c>
      <c r="S155" s="105" t="str">
        <f t="shared" si="37"/>
        <v>--</v>
      </c>
      <c r="U155" s="40"/>
      <c r="V155" s="58" t="s">
        <v>34</v>
      </c>
      <c r="W155" s="59" t="s">
        <v>34</v>
      </c>
      <c r="X155" s="102" t="str">
        <f t="shared" si="28"/>
        <v>--</v>
      </c>
      <c r="Y155" s="109" t="str">
        <f t="shared" si="43"/>
        <v>0</v>
      </c>
      <c r="Z155" s="89" t="str">
        <f t="shared" si="40"/>
        <v>--</v>
      </c>
      <c r="AA155" s="90" t="str">
        <f t="shared" si="41"/>
        <v>--</v>
      </c>
      <c r="AC155" s="93" t="str" cm="1">
        <f t="array" ref="AC155">_xlfn.IFS(Q155+Y155&gt;0,Q155+Y155,Q155+Y155=0,"0")</f>
        <v>0</v>
      </c>
      <c r="AD155" s="94" t="str">
        <f t="shared" si="42"/>
        <v>--</v>
      </c>
    </row>
    <row r="156" spans="2:30">
      <c r="B156" s="41">
        <v>129</v>
      </c>
      <c r="C156" s="55" t="s">
        <v>34</v>
      </c>
      <c r="D156" s="138" t="s">
        <v>34</v>
      </c>
      <c r="E156" s="139"/>
      <c r="F156" s="139"/>
      <c r="G156" s="139"/>
      <c r="H156" s="140"/>
      <c r="I156" s="141"/>
      <c r="J156" s="100"/>
      <c r="K156" s="80" t="str">
        <f t="shared" si="38"/>
        <v>--</v>
      </c>
      <c r="M156" s="40"/>
      <c r="N156" s="58" t="s">
        <v>34</v>
      </c>
      <c r="O156" s="59" t="s">
        <v>34</v>
      </c>
      <c r="P156" s="102" t="str">
        <f t="shared" si="39"/>
        <v>--</v>
      </c>
      <c r="Q156" s="103" t="str">
        <f t="shared" si="35"/>
        <v>0</v>
      </c>
      <c r="R156" s="104" t="str">
        <f t="shared" si="36"/>
        <v>--</v>
      </c>
      <c r="S156" s="105" t="str">
        <f t="shared" si="37"/>
        <v>--</v>
      </c>
      <c r="U156" s="40"/>
      <c r="V156" s="58" t="s">
        <v>34</v>
      </c>
      <c r="W156" s="59" t="s">
        <v>34</v>
      </c>
      <c r="X156" s="102" t="str">
        <f t="shared" si="28"/>
        <v>--</v>
      </c>
      <c r="Y156" s="109" t="str">
        <f t="shared" si="43"/>
        <v>0</v>
      </c>
      <c r="Z156" s="89" t="str">
        <f t="shared" si="40"/>
        <v>--</v>
      </c>
      <c r="AA156" s="90" t="str">
        <f t="shared" si="41"/>
        <v>--</v>
      </c>
      <c r="AC156" s="93" t="str" cm="1">
        <f t="array" ref="AC156">_xlfn.IFS(Q156+Y156&gt;0,Q156+Y156,Q156+Y156=0,"0")</f>
        <v>0</v>
      </c>
      <c r="AD156" s="94" t="str">
        <f t="shared" si="42"/>
        <v>--</v>
      </c>
    </row>
    <row r="157" spans="2:30">
      <c r="B157" s="41">
        <v>130</v>
      </c>
      <c r="C157" s="55" t="s">
        <v>34</v>
      </c>
      <c r="D157" s="138" t="s">
        <v>34</v>
      </c>
      <c r="E157" s="139"/>
      <c r="F157" s="139"/>
      <c r="G157" s="139"/>
      <c r="H157" s="140"/>
      <c r="I157" s="141"/>
      <c r="J157" s="100"/>
      <c r="K157" s="80" t="str">
        <f t="shared" si="38"/>
        <v>--</v>
      </c>
      <c r="M157" s="40"/>
      <c r="N157" s="58" t="s">
        <v>34</v>
      </c>
      <c r="O157" s="59" t="s">
        <v>34</v>
      </c>
      <c r="P157" s="102" t="str">
        <f t="shared" si="39"/>
        <v>--</v>
      </c>
      <c r="Q157" s="103" t="str">
        <f t="shared" si="35"/>
        <v>0</v>
      </c>
      <c r="R157" s="104" t="str">
        <f t="shared" si="36"/>
        <v>--</v>
      </c>
      <c r="S157" s="105" t="str">
        <f t="shared" si="37"/>
        <v>--</v>
      </c>
      <c r="U157" s="40"/>
      <c r="V157" s="58" t="s">
        <v>34</v>
      </c>
      <c r="W157" s="59" t="s">
        <v>34</v>
      </c>
      <c r="X157" s="102" t="str">
        <f t="shared" ref="X157:X220" si="44">IFERROR(((U157/K157)*60)/V157/W157,"--")</f>
        <v>--</v>
      </c>
      <c r="Y157" s="109" t="str">
        <f t="shared" si="43"/>
        <v>0</v>
      </c>
      <c r="Z157" s="89" t="str">
        <f t="shared" si="40"/>
        <v>--</v>
      </c>
      <c r="AA157" s="90" t="str">
        <f t="shared" si="41"/>
        <v>--</v>
      </c>
      <c r="AC157" s="93" t="str" cm="1">
        <f t="array" ref="AC157">_xlfn.IFS(Q157+Y157&gt;0,Q157+Y157,Q157+Y157=0,"0")</f>
        <v>0</v>
      </c>
      <c r="AD157" s="94" t="str">
        <f t="shared" si="42"/>
        <v>--</v>
      </c>
    </row>
    <row r="158" spans="2:30">
      <c r="B158" s="41">
        <v>131</v>
      </c>
      <c r="C158" s="55" t="s">
        <v>34</v>
      </c>
      <c r="D158" s="138" t="s">
        <v>34</v>
      </c>
      <c r="E158" s="139"/>
      <c r="F158" s="139"/>
      <c r="G158" s="139"/>
      <c r="H158" s="140"/>
      <c r="I158" s="141"/>
      <c r="J158" s="100"/>
      <c r="K158" s="80" t="str">
        <f t="shared" si="38"/>
        <v>--</v>
      </c>
      <c r="M158" s="40"/>
      <c r="N158" s="58" t="s">
        <v>34</v>
      </c>
      <c r="O158" s="59" t="s">
        <v>34</v>
      </c>
      <c r="P158" s="102" t="str">
        <f t="shared" si="39"/>
        <v>--</v>
      </c>
      <c r="Q158" s="103" t="str">
        <f t="shared" si="35"/>
        <v>0</v>
      </c>
      <c r="R158" s="104" t="str">
        <f t="shared" si="36"/>
        <v>--</v>
      </c>
      <c r="S158" s="105" t="str">
        <f t="shared" si="37"/>
        <v>--</v>
      </c>
      <c r="U158" s="40"/>
      <c r="V158" s="58" t="s">
        <v>34</v>
      </c>
      <c r="W158" s="59" t="s">
        <v>34</v>
      </c>
      <c r="X158" s="102" t="str">
        <f t="shared" si="44"/>
        <v>--</v>
      </c>
      <c r="Y158" s="109" t="str">
        <f t="shared" si="43"/>
        <v>0</v>
      </c>
      <c r="Z158" s="89" t="str">
        <f t="shared" si="40"/>
        <v>--</v>
      </c>
      <c r="AA158" s="90" t="str">
        <f t="shared" si="41"/>
        <v>--</v>
      </c>
      <c r="AC158" s="93" t="str" cm="1">
        <f t="array" ref="AC158">_xlfn.IFS(Q158+Y158&gt;0,Q158+Y158,Q158+Y158=0,"0")</f>
        <v>0</v>
      </c>
      <c r="AD158" s="94" t="str">
        <f t="shared" si="42"/>
        <v>--</v>
      </c>
    </row>
    <row r="159" spans="2:30">
      <c r="B159" s="41">
        <v>132</v>
      </c>
      <c r="C159" s="55" t="s">
        <v>34</v>
      </c>
      <c r="D159" s="138" t="s">
        <v>34</v>
      </c>
      <c r="E159" s="139"/>
      <c r="F159" s="139"/>
      <c r="G159" s="139"/>
      <c r="H159" s="140"/>
      <c r="I159" s="141"/>
      <c r="J159" s="100"/>
      <c r="K159" s="80" t="str">
        <f t="shared" si="38"/>
        <v>--</v>
      </c>
      <c r="M159" s="53"/>
      <c r="N159" s="58" t="s">
        <v>34</v>
      </c>
      <c r="O159" s="59" t="s">
        <v>34</v>
      </c>
      <c r="P159" s="102" t="str">
        <f t="shared" si="39"/>
        <v>--</v>
      </c>
      <c r="Q159" s="103" t="str">
        <f t="shared" si="35"/>
        <v>0</v>
      </c>
      <c r="R159" s="104" t="str">
        <f t="shared" si="36"/>
        <v>--</v>
      </c>
      <c r="S159" s="105" t="str">
        <f t="shared" si="37"/>
        <v>--</v>
      </c>
      <c r="U159" s="40"/>
      <c r="V159" s="58" t="s">
        <v>34</v>
      </c>
      <c r="W159" s="59" t="s">
        <v>34</v>
      </c>
      <c r="X159" s="102" t="str">
        <f t="shared" si="44"/>
        <v>--</v>
      </c>
      <c r="Y159" s="109" t="str">
        <f t="shared" si="43"/>
        <v>0</v>
      </c>
      <c r="Z159" s="89" t="str">
        <f t="shared" si="40"/>
        <v>--</v>
      </c>
      <c r="AA159" s="90" t="str">
        <f t="shared" si="41"/>
        <v>--</v>
      </c>
      <c r="AC159" s="93" t="str" cm="1">
        <f t="array" ref="AC159">_xlfn.IFS(Q159+Y159&gt;0,Q159+Y159,Q159+Y159=0,"0")</f>
        <v>0</v>
      </c>
      <c r="AD159" s="94" t="str">
        <f t="shared" si="42"/>
        <v>--</v>
      </c>
    </row>
    <row r="160" spans="2:30">
      <c r="B160" s="41">
        <v>133</v>
      </c>
      <c r="C160" s="55" t="s">
        <v>34</v>
      </c>
      <c r="D160" s="138" t="s">
        <v>34</v>
      </c>
      <c r="E160" s="139"/>
      <c r="F160" s="139"/>
      <c r="G160" s="139"/>
      <c r="H160" s="140"/>
      <c r="I160" s="141"/>
      <c r="J160" s="100"/>
      <c r="K160" s="80" t="str">
        <f t="shared" si="38"/>
        <v>--</v>
      </c>
      <c r="M160" s="53"/>
      <c r="N160" s="58" t="s">
        <v>34</v>
      </c>
      <c r="O160" s="59" t="s">
        <v>34</v>
      </c>
      <c r="P160" s="102" t="str">
        <f t="shared" si="39"/>
        <v>--</v>
      </c>
      <c r="Q160" s="103" t="str">
        <f t="shared" si="35"/>
        <v>0</v>
      </c>
      <c r="R160" s="104" t="str">
        <f t="shared" si="36"/>
        <v>--</v>
      </c>
      <c r="S160" s="105" t="str">
        <f t="shared" si="37"/>
        <v>--</v>
      </c>
      <c r="U160" s="40"/>
      <c r="V160" s="58" t="s">
        <v>34</v>
      </c>
      <c r="W160" s="59" t="s">
        <v>34</v>
      </c>
      <c r="X160" s="102" t="str">
        <f t="shared" si="44"/>
        <v>--</v>
      </c>
      <c r="Y160" s="109" t="str">
        <f t="shared" si="43"/>
        <v>0</v>
      </c>
      <c r="Z160" s="89" t="str">
        <f t="shared" si="40"/>
        <v>--</v>
      </c>
      <c r="AA160" s="90" t="str">
        <f t="shared" si="41"/>
        <v>--</v>
      </c>
      <c r="AC160" s="93" t="str" cm="1">
        <f t="array" ref="AC160">_xlfn.IFS(Q160+Y160&gt;0,Q160+Y160,Q160+Y160=0,"0")</f>
        <v>0</v>
      </c>
      <c r="AD160" s="94" t="str">
        <f t="shared" si="42"/>
        <v>--</v>
      </c>
    </row>
    <row r="161" spans="2:30">
      <c r="B161" s="41">
        <v>134</v>
      </c>
      <c r="C161" s="55" t="s">
        <v>34</v>
      </c>
      <c r="D161" s="138" t="s">
        <v>34</v>
      </c>
      <c r="E161" s="139"/>
      <c r="F161" s="139"/>
      <c r="G161" s="139"/>
      <c r="H161" s="140"/>
      <c r="I161" s="141"/>
      <c r="J161" s="100"/>
      <c r="K161" s="80" t="str">
        <f t="shared" si="38"/>
        <v>--</v>
      </c>
      <c r="M161" s="53"/>
      <c r="N161" s="58" t="s">
        <v>34</v>
      </c>
      <c r="O161" s="59" t="s">
        <v>34</v>
      </c>
      <c r="P161" s="102" t="str">
        <f t="shared" si="39"/>
        <v>--</v>
      </c>
      <c r="Q161" s="103" t="str">
        <f t="shared" si="35"/>
        <v>0</v>
      </c>
      <c r="R161" s="104" t="str">
        <f t="shared" si="36"/>
        <v>--</v>
      </c>
      <c r="S161" s="105" t="str">
        <f t="shared" si="37"/>
        <v>--</v>
      </c>
      <c r="U161" s="40"/>
      <c r="V161" s="58" t="s">
        <v>34</v>
      </c>
      <c r="W161" s="59" t="s">
        <v>34</v>
      </c>
      <c r="X161" s="102" t="str">
        <f t="shared" si="44"/>
        <v>--</v>
      </c>
      <c r="Y161" s="109" t="str">
        <f t="shared" si="43"/>
        <v>0</v>
      </c>
      <c r="Z161" s="89" t="str">
        <f t="shared" si="40"/>
        <v>--</v>
      </c>
      <c r="AA161" s="90" t="str">
        <f t="shared" si="41"/>
        <v>--</v>
      </c>
      <c r="AC161" s="93" t="str" cm="1">
        <f t="array" ref="AC161">_xlfn.IFS(Q161+Y161&gt;0,Q161+Y161,Q161+Y161=0,"0")</f>
        <v>0</v>
      </c>
      <c r="AD161" s="94" t="str">
        <f t="shared" si="42"/>
        <v>--</v>
      </c>
    </row>
    <row r="162" spans="2:30">
      <c r="B162" s="41">
        <v>135</v>
      </c>
      <c r="C162" s="55" t="s">
        <v>34</v>
      </c>
      <c r="D162" s="138" t="s">
        <v>34</v>
      </c>
      <c r="E162" s="139"/>
      <c r="F162" s="139"/>
      <c r="G162" s="139"/>
      <c r="H162" s="140"/>
      <c r="I162" s="141"/>
      <c r="J162" s="100"/>
      <c r="K162" s="80" t="str">
        <f t="shared" si="38"/>
        <v>--</v>
      </c>
      <c r="M162" s="53"/>
      <c r="N162" s="58" t="s">
        <v>34</v>
      </c>
      <c r="O162" s="59" t="s">
        <v>34</v>
      </c>
      <c r="P162" s="102" t="str">
        <f t="shared" si="39"/>
        <v>--</v>
      </c>
      <c r="Q162" s="103" t="str">
        <f t="shared" si="35"/>
        <v>0</v>
      </c>
      <c r="R162" s="104" t="str">
        <f t="shared" si="36"/>
        <v>--</v>
      </c>
      <c r="S162" s="105" t="str">
        <f t="shared" si="37"/>
        <v>--</v>
      </c>
      <c r="U162" s="40"/>
      <c r="V162" s="58" t="s">
        <v>34</v>
      </c>
      <c r="W162" s="59" t="s">
        <v>34</v>
      </c>
      <c r="X162" s="102" t="str">
        <f t="shared" si="44"/>
        <v>--</v>
      </c>
      <c r="Y162" s="109" t="str">
        <f t="shared" si="43"/>
        <v>0</v>
      </c>
      <c r="Z162" s="89" t="str">
        <f t="shared" si="40"/>
        <v>--</v>
      </c>
      <c r="AA162" s="90" t="str">
        <f t="shared" si="41"/>
        <v>--</v>
      </c>
      <c r="AC162" s="93" t="str" cm="1">
        <f t="array" ref="AC162">_xlfn.IFS(Q162+Y162&gt;0,Q162+Y162,Q162+Y162=0,"0")</f>
        <v>0</v>
      </c>
      <c r="AD162" s="94" t="str">
        <f t="shared" si="42"/>
        <v>--</v>
      </c>
    </row>
    <row r="163" spans="2:30">
      <c r="B163" s="41">
        <v>136</v>
      </c>
      <c r="C163" s="55" t="s">
        <v>34</v>
      </c>
      <c r="D163" s="138" t="s">
        <v>34</v>
      </c>
      <c r="E163" s="139"/>
      <c r="F163" s="139"/>
      <c r="G163" s="139"/>
      <c r="H163" s="140"/>
      <c r="I163" s="141"/>
      <c r="J163" s="100"/>
      <c r="K163" s="80" t="str">
        <f t="shared" si="38"/>
        <v>--</v>
      </c>
      <c r="M163" s="53"/>
      <c r="N163" s="58" t="s">
        <v>34</v>
      </c>
      <c r="O163" s="59" t="s">
        <v>34</v>
      </c>
      <c r="P163" s="102" t="str">
        <f t="shared" si="39"/>
        <v>--</v>
      </c>
      <c r="Q163" s="103" t="str">
        <f t="shared" si="35"/>
        <v>0</v>
      </c>
      <c r="R163" s="104" t="str">
        <f t="shared" si="36"/>
        <v>--</v>
      </c>
      <c r="S163" s="105" t="str">
        <f t="shared" si="37"/>
        <v>--</v>
      </c>
      <c r="U163" s="40"/>
      <c r="V163" s="58" t="s">
        <v>34</v>
      </c>
      <c r="W163" s="59" t="s">
        <v>34</v>
      </c>
      <c r="X163" s="102" t="str">
        <f t="shared" si="44"/>
        <v>--</v>
      </c>
      <c r="Y163" s="109" t="str">
        <f t="shared" si="43"/>
        <v>0</v>
      </c>
      <c r="Z163" s="89" t="str">
        <f t="shared" si="40"/>
        <v>--</v>
      </c>
      <c r="AA163" s="90" t="str">
        <f t="shared" si="41"/>
        <v>--</v>
      </c>
      <c r="AC163" s="93" t="str" cm="1">
        <f t="array" ref="AC163">_xlfn.IFS(Q163+Y163&gt;0,Q163+Y163,Q163+Y163=0,"0")</f>
        <v>0</v>
      </c>
      <c r="AD163" s="94" t="str">
        <f t="shared" si="42"/>
        <v>--</v>
      </c>
    </row>
    <row r="164" spans="2:30">
      <c r="B164" s="41">
        <v>137</v>
      </c>
      <c r="C164" s="55" t="s">
        <v>34</v>
      </c>
      <c r="D164" s="138" t="s">
        <v>34</v>
      </c>
      <c r="E164" s="139"/>
      <c r="F164" s="139"/>
      <c r="G164" s="139"/>
      <c r="H164" s="140"/>
      <c r="I164" s="141"/>
      <c r="J164" s="100"/>
      <c r="K164" s="80" t="str">
        <f t="shared" si="38"/>
        <v>--</v>
      </c>
      <c r="M164" s="53"/>
      <c r="N164" s="58" t="s">
        <v>34</v>
      </c>
      <c r="O164" s="59" t="s">
        <v>34</v>
      </c>
      <c r="P164" s="102" t="str">
        <f t="shared" si="39"/>
        <v>--</v>
      </c>
      <c r="Q164" s="103" t="str">
        <f t="shared" si="35"/>
        <v>0</v>
      </c>
      <c r="R164" s="104" t="str">
        <f t="shared" si="36"/>
        <v>--</v>
      </c>
      <c r="S164" s="105" t="str">
        <f t="shared" si="37"/>
        <v>--</v>
      </c>
      <c r="U164" s="40"/>
      <c r="V164" s="58" t="s">
        <v>34</v>
      </c>
      <c r="W164" s="59" t="s">
        <v>34</v>
      </c>
      <c r="X164" s="102" t="str">
        <f t="shared" si="44"/>
        <v>--</v>
      </c>
      <c r="Y164" s="109" t="str">
        <f t="shared" si="43"/>
        <v>0</v>
      </c>
      <c r="Z164" s="89" t="str">
        <f t="shared" si="40"/>
        <v>--</v>
      </c>
      <c r="AA164" s="90" t="str">
        <f t="shared" si="41"/>
        <v>--</v>
      </c>
      <c r="AC164" s="93" t="str" cm="1">
        <f t="array" ref="AC164">_xlfn.IFS(Q164+Y164&gt;0,Q164+Y164,Q164+Y164=0,"0")</f>
        <v>0</v>
      </c>
      <c r="AD164" s="94" t="str">
        <f t="shared" si="42"/>
        <v>--</v>
      </c>
    </row>
    <row r="165" spans="2:30">
      <c r="B165" s="41">
        <v>138</v>
      </c>
      <c r="C165" s="55" t="s">
        <v>34</v>
      </c>
      <c r="D165" s="138" t="s">
        <v>34</v>
      </c>
      <c r="E165" s="139"/>
      <c r="F165" s="139"/>
      <c r="G165" s="139"/>
      <c r="H165" s="140"/>
      <c r="I165" s="141"/>
      <c r="J165" s="100"/>
      <c r="K165" s="80" t="str">
        <f t="shared" si="38"/>
        <v>--</v>
      </c>
      <c r="M165" s="53"/>
      <c r="N165" s="58" t="s">
        <v>34</v>
      </c>
      <c r="O165" s="59" t="s">
        <v>34</v>
      </c>
      <c r="P165" s="102" t="str">
        <f t="shared" si="39"/>
        <v>--</v>
      </c>
      <c r="Q165" s="103" t="str">
        <f t="shared" si="35"/>
        <v>0</v>
      </c>
      <c r="R165" s="104" t="str">
        <f t="shared" si="36"/>
        <v>--</v>
      </c>
      <c r="S165" s="105" t="str">
        <f t="shared" si="37"/>
        <v>--</v>
      </c>
      <c r="U165" s="40"/>
      <c r="V165" s="58" t="s">
        <v>34</v>
      </c>
      <c r="W165" s="59" t="s">
        <v>34</v>
      </c>
      <c r="X165" s="102" t="str">
        <f t="shared" si="44"/>
        <v>--</v>
      </c>
      <c r="Y165" s="109" t="str">
        <f t="shared" si="43"/>
        <v>0</v>
      </c>
      <c r="Z165" s="89" t="str">
        <f t="shared" si="40"/>
        <v>--</v>
      </c>
      <c r="AA165" s="90" t="str">
        <f t="shared" si="41"/>
        <v>--</v>
      </c>
      <c r="AC165" s="93" t="str" cm="1">
        <f t="array" ref="AC165">_xlfn.IFS(Q165+Y165&gt;0,Q165+Y165,Q165+Y165=0,"0")</f>
        <v>0</v>
      </c>
      <c r="AD165" s="94" t="str">
        <f t="shared" si="42"/>
        <v>--</v>
      </c>
    </row>
    <row r="166" spans="2:30">
      <c r="B166" s="41">
        <v>139</v>
      </c>
      <c r="C166" s="55" t="s">
        <v>34</v>
      </c>
      <c r="D166" s="138" t="s">
        <v>34</v>
      </c>
      <c r="E166" s="139"/>
      <c r="F166" s="139"/>
      <c r="G166" s="139"/>
      <c r="H166" s="140"/>
      <c r="I166" s="141"/>
      <c r="J166" s="100"/>
      <c r="K166" s="80" t="str">
        <f t="shared" si="38"/>
        <v>--</v>
      </c>
      <c r="M166" s="53"/>
      <c r="N166" s="58" t="s">
        <v>34</v>
      </c>
      <c r="O166" s="59" t="s">
        <v>34</v>
      </c>
      <c r="P166" s="102" t="str">
        <f t="shared" si="39"/>
        <v>--</v>
      </c>
      <c r="Q166" s="103" t="str">
        <f t="shared" si="35"/>
        <v>0</v>
      </c>
      <c r="R166" s="104" t="str">
        <f t="shared" si="36"/>
        <v>--</v>
      </c>
      <c r="S166" s="105" t="str">
        <f t="shared" si="37"/>
        <v>--</v>
      </c>
      <c r="U166" s="40"/>
      <c r="V166" s="58" t="s">
        <v>34</v>
      </c>
      <c r="W166" s="59" t="s">
        <v>34</v>
      </c>
      <c r="X166" s="102" t="str">
        <f t="shared" si="44"/>
        <v>--</v>
      </c>
      <c r="Y166" s="109" t="str">
        <f t="shared" si="43"/>
        <v>0</v>
      </c>
      <c r="Z166" s="89" t="str">
        <f t="shared" si="40"/>
        <v>--</v>
      </c>
      <c r="AA166" s="90" t="str">
        <f t="shared" si="41"/>
        <v>--</v>
      </c>
      <c r="AC166" s="93" t="str" cm="1">
        <f t="array" ref="AC166">_xlfn.IFS(Q166+Y166&gt;0,Q166+Y166,Q166+Y166=0,"0")</f>
        <v>0</v>
      </c>
      <c r="AD166" s="94" t="str">
        <f t="shared" si="42"/>
        <v>--</v>
      </c>
    </row>
    <row r="167" spans="2:30">
      <c r="B167" s="41">
        <v>140</v>
      </c>
      <c r="C167" s="55" t="s">
        <v>34</v>
      </c>
      <c r="D167" s="138" t="s">
        <v>34</v>
      </c>
      <c r="E167" s="139"/>
      <c r="F167" s="139"/>
      <c r="G167" s="139"/>
      <c r="H167" s="140"/>
      <c r="I167" s="141"/>
      <c r="J167" s="100"/>
      <c r="K167" s="80" t="str">
        <f t="shared" si="38"/>
        <v>--</v>
      </c>
      <c r="M167" s="53"/>
      <c r="N167" s="58" t="s">
        <v>34</v>
      </c>
      <c r="O167" s="59" t="s">
        <v>34</v>
      </c>
      <c r="P167" s="102" t="str">
        <f t="shared" si="39"/>
        <v>--</v>
      </c>
      <c r="Q167" s="103" t="str">
        <f t="shared" si="35"/>
        <v>0</v>
      </c>
      <c r="R167" s="104" t="str">
        <f t="shared" si="36"/>
        <v>--</v>
      </c>
      <c r="S167" s="105" t="str">
        <f t="shared" si="37"/>
        <v>--</v>
      </c>
      <c r="U167" s="40"/>
      <c r="V167" s="58" t="s">
        <v>34</v>
      </c>
      <c r="W167" s="59" t="s">
        <v>34</v>
      </c>
      <c r="X167" s="102" t="str">
        <f t="shared" si="44"/>
        <v>--</v>
      </c>
      <c r="Y167" s="109" t="str">
        <f t="shared" si="43"/>
        <v>0</v>
      </c>
      <c r="Z167" s="89" t="str">
        <f t="shared" si="40"/>
        <v>--</v>
      </c>
      <c r="AA167" s="90" t="str">
        <f t="shared" si="41"/>
        <v>--</v>
      </c>
      <c r="AC167" s="93" t="str" cm="1">
        <f t="array" ref="AC167">_xlfn.IFS(Q167+Y167&gt;0,Q167+Y167,Q167+Y167=0,"0")</f>
        <v>0</v>
      </c>
      <c r="AD167" s="94" t="str">
        <f t="shared" si="42"/>
        <v>--</v>
      </c>
    </row>
    <row r="168" spans="2:30">
      <c r="B168" s="41">
        <v>141</v>
      </c>
      <c r="C168" s="55" t="s">
        <v>34</v>
      </c>
      <c r="D168" s="138" t="s">
        <v>34</v>
      </c>
      <c r="E168" s="139"/>
      <c r="F168" s="139"/>
      <c r="G168" s="139"/>
      <c r="H168" s="140"/>
      <c r="I168" s="141"/>
      <c r="J168" s="100"/>
      <c r="K168" s="80" t="str">
        <f t="shared" si="38"/>
        <v>--</v>
      </c>
      <c r="M168" s="53"/>
      <c r="N168" s="58" t="s">
        <v>34</v>
      </c>
      <c r="O168" s="59" t="s">
        <v>34</v>
      </c>
      <c r="P168" s="102" t="str">
        <f t="shared" si="39"/>
        <v>--</v>
      </c>
      <c r="Q168" s="103" t="str">
        <f t="shared" si="35"/>
        <v>0</v>
      </c>
      <c r="R168" s="104" t="str">
        <f t="shared" si="36"/>
        <v>--</v>
      </c>
      <c r="S168" s="105" t="str">
        <f t="shared" si="37"/>
        <v>--</v>
      </c>
      <c r="U168" s="40"/>
      <c r="V168" s="58" t="s">
        <v>34</v>
      </c>
      <c r="W168" s="59" t="s">
        <v>34</v>
      </c>
      <c r="X168" s="102" t="str">
        <f t="shared" si="44"/>
        <v>--</v>
      </c>
      <c r="Y168" s="109" t="str">
        <f t="shared" si="43"/>
        <v>0</v>
      </c>
      <c r="Z168" s="89" t="str">
        <f t="shared" si="40"/>
        <v>--</v>
      </c>
      <c r="AA168" s="90" t="str">
        <f t="shared" si="41"/>
        <v>--</v>
      </c>
      <c r="AC168" s="93" t="str" cm="1">
        <f t="array" ref="AC168">_xlfn.IFS(Q168+Y168&gt;0,Q168+Y168,Q168+Y168=0,"0")</f>
        <v>0</v>
      </c>
      <c r="AD168" s="94" t="str">
        <f t="shared" si="42"/>
        <v>--</v>
      </c>
    </row>
    <row r="169" spans="2:30">
      <c r="B169" s="41">
        <v>142</v>
      </c>
      <c r="C169" s="55" t="s">
        <v>34</v>
      </c>
      <c r="D169" s="138" t="s">
        <v>34</v>
      </c>
      <c r="E169" s="139"/>
      <c r="F169" s="139"/>
      <c r="G169" s="139"/>
      <c r="H169" s="140"/>
      <c r="I169" s="141"/>
      <c r="J169" s="100"/>
      <c r="K169" s="80" t="str">
        <f t="shared" si="38"/>
        <v>--</v>
      </c>
      <c r="M169" s="53"/>
      <c r="N169" s="58" t="s">
        <v>34</v>
      </c>
      <c r="O169" s="59" t="s">
        <v>34</v>
      </c>
      <c r="P169" s="102" t="str">
        <f t="shared" si="39"/>
        <v>--</v>
      </c>
      <c r="Q169" s="103" t="str">
        <f t="shared" si="35"/>
        <v>0</v>
      </c>
      <c r="R169" s="104" t="str">
        <f t="shared" si="36"/>
        <v>--</v>
      </c>
      <c r="S169" s="105" t="str">
        <f t="shared" si="37"/>
        <v>--</v>
      </c>
      <c r="U169" s="40"/>
      <c r="V169" s="58" t="s">
        <v>34</v>
      </c>
      <c r="W169" s="59" t="s">
        <v>34</v>
      </c>
      <c r="X169" s="102" t="str">
        <f t="shared" si="44"/>
        <v>--</v>
      </c>
      <c r="Y169" s="109" t="str">
        <f t="shared" si="43"/>
        <v>0</v>
      </c>
      <c r="Z169" s="89" t="str">
        <f t="shared" si="40"/>
        <v>--</v>
      </c>
      <c r="AA169" s="90" t="str">
        <f t="shared" si="41"/>
        <v>--</v>
      </c>
      <c r="AC169" s="93" t="str" cm="1">
        <f t="array" ref="AC169">_xlfn.IFS(Q169+Y169&gt;0,Q169+Y169,Q169+Y169=0,"0")</f>
        <v>0</v>
      </c>
      <c r="AD169" s="94" t="str">
        <f t="shared" si="42"/>
        <v>--</v>
      </c>
    </row>
    <row r="170" spans="2:30">
      <c r="B170" s="41">
        <v>143</v>
      </c>
      <c r="C170" s="55" t="s">
        <v>34</v>
      </c>
      <c r="D170" s="138" t="s">
        <v>34</v>
      </c>
      <c r="E170" s="139"/>
      <c r="F170" s="139"/>
      <c r="G170" s="139"/>
      <c r="H170" s="140"/>
      <c r="I170" s="141"/>
      <c r="J170" s="100"/>
      <c r="K170" s="80" t="str">
        <f t="shared" si="38"/>
        <v>--</v>
      </c>
      <c r="M170" s="53"/>
      <c r="N170" s="58" t="s">
        <v>34</v>
      </c>
      <c r="O170" s="59" t="s">
        <v>34</v>
      </c>
      <c r="P170" s="102" t="str">
        <f t="shared" si="39"/>
        <v>--</v>
      </c>
      <c r="Q170" s="103" t="str">
        <f t="shared" si="35"/>
        <v>0</v>
      </c>
      <c r="R170" s="104" t="str">
        <f t="shared" si="36"/>
        <v>--</v>
      </c>
      <c r="S170" s="105" t="str">
        <f t="shared" si="37"/>
        <v>--</v>
      </c>
      <c r="U170" s="40"/>
      <c r="V170" s="58" t="s">
        <v>34</v>
      </c>
      <c r="W170" s="59" t="s">
        <v>34</v>
      </c>
      <c r="X170" s="102" t="str">
        <f t="shared" si="44"/>
        <v>--</v>
      </c>
      <c r="Y170" s="109" t="str">
        <f t="shared" si="43"/>
        <v>0</v>
      </c>
      <c r="Z170" s="89" t="str">
        <f t="shared" si="40"/>
        <v>--</v>
      </c>
      <c r="AA170" s="90" t="str">
        <f t="shared" si="41"/>
        <v>--</v>
      </c>
      <c r="AC170" s="93" t="str" cm="1">
        <f t="array" ref="AC170">_xlfn.IFS(Q170+Y170&gt;0,Q170+Y170,Q170+Y170=0,"0")</f>
        <v>0</v>
      </c>
      <c r="AD170" s="94" t="str">
        <f t="shared" si="42"/>
        <v>--</v>
      </c>
    </row>
    <row r="171" spans="2:30">
      <c r="B171" s="41">
        <v>144</v>
      </c>
      <c r="C171" s="56" t="s">
        <v>34</v>
      </c>
      <c r="D171" s="138" t="s">
        <v>34</v>
      </c>
      <c r="E171" s="139"/>
      <c r="F171" s="139"/>
      <c r="G171" s="146"/>
      <c r="H171" s="140"/>
      <c r="I171" s="141"/>
      <c r="J171" s="101"/>
      <c r="K171" s="80" t="str">
        <f t="shared" si="38"/>
        <v>--</v>
      </c>
      <c r="M171" s="53"/>
      <c r="N171" s="58" t="s">
        <v>34</v>
      </c>
      <c r="O171" s="59" t="s">
        <v>34</v>
      </c>
      <c r="P171" s="106" t="str">
        <f t="shared" si="39"/>
        <v>--</v>
      </c>
      <c r="Q171" s="103" t="str">
        <f t="shared" si="35"/>
        <v>0</v>
      </c>
      <c r="R171" s="107" t="str">
        <f t="shared" si="36"/>
        <v>--</v>
      </c>
      <c r="S171" s="108" t="str">
        <f t="shared" si="37"/>
        <v>--</v>
      </c>
      <c r="U171" s="53"/>
      <c r="V171" s="58" t="s">
        <v>34</v>
      </c>
      <c r="W171" s="59" t="s">
        <v>34</v>
      </c>
      <c r="X171" s="102" t="str">
        <f t="shared" si="44"/>
        <v>--</v>
      </c>
      <c r="Y171" s="109" t="str">
        <f t="shared" si="43"/>
        <v>0</v>
      </c>
      <c r="Z171" s="91" t="str">
        <f t="shared" si="40"/>
        <v>--</v>
      </c>
      <c r="AA171" s="92" t="str">
        <f t="shared" si="41"/>
        <v>--</v>
      </c>
      <c r="AC171" s="93" t="str" cm="1">
        <f t="array" ref="AC171">_xlfn.IFS(Q171+Y171&gt;0,Q171+Y171,Q171+Y171=0,"0")</f>
        <v>0</v>
      </c>
      <c r="AD171" s="94" t="str">
        <f t="shared" si="42"/>
        <v>--</v>
      </c>
    </row>
    <row r="172" spans="2:30">
      <c r="B172" s="41">
        <v>145</v>
      </c>
      <c r="C172" s="55" t="s">
        <v>34</v>
      </c>
      <c r="D172" s="138" t="s">
        <v>34</v>
      </c>
      <c r="E172" s="139"/>
      <c r="F172" s="139"/>
      <c r="G172" s="139"/>
      <c r="H172" s="144"/>
      <c r="I172" s="145"/>
      <c r="J172" s="100"/>
      <c r="K172" s="80" t="str">
        <f>IFERROR(((96.3*H172)/J172),"--")</f>
        <v>--</v>
      </c>
      <c r="M172" s="40"/>
      <c r="N172" s="58" t="s">
        <v>34</v>
      </c>
      <c r="O172" s="59" t="s">
        <v>34</v>
      </c>
      <c r="P172" s="102" t="str">
        <f>IFERROR(((M172/K172)*60)/N172/O172,"--")</f>
        <v>--</v>
      </c>
      <c r="Q172" s="103" t="str">
        <f t="shared" si="35"/>
        <v>0</v>
      </c>
      <c r="R172" s="104" t="str">
        <f t="shared" si="36"/>
        <v>--</v>
      </c>
      <c r="S172" s="105" t="str">
        <f t="shared" si="37"/>
        <v>--</v>
      </c>
      <c r="U172" s="40"/>
      <c r="V172" s="58" t="s">
        <v>34</v>
      </c>
      <c r="W172" s="59" t="s">
        <v>34</v>
      </c>
      <c r="X172" s="102" t="str">
        <f t="shared" si="44"/>
        <v>--</v>
      </c>
      <c r="Y172" s="109" t="str">
        <f t="shared" si="43"/>
        <v>0</v>
      </c>
      <c r="Z172" s="89" t="str">
        <f>IFERROR((Y172/J172),"--")</f>
        <v>--</v>
      </c>
      <c r="AA172" s="90" t="str">
        <f>IFERROR((Z172/0.6234),"--")</f>
        <v>--</v>
      </c>
      <c r="AC172" s="95" t="str" cm="1">
        <f t="array" ref="AC172">_xlfn.IFS(Q172+Y172&gt;0,Q172+Y172,Q172+Y172=0,"0")</f>
        <v>0</v>
      </c>
      <c r="AD172" s="96" t="str">
        <f>IFERROR(((AC172/J172)/0.6234),"--")</f>
        <v>--</v>
      </c>
    </row>
    <row r="173" spans="2:30">
      <c r="B173" s="41">
        <v>146</v>
      </c>
      <c r="C173" s="55" t="s">
        <v>34</v>
      </c>
      <c r="D173" s="138" t="s">
        <v>34</v>
      </c>
      <c r="E173" s="139"/>
      <c r="F173" s="139"/>
      <c r="G173" s="139"/>
      <c r="H173" s="144"/>
      <c r="I173" s="145"/>
      <c r="J173" s="100"/>
      <c r="K173" s="80" t="str">
        <f t="shared" ref="K173:K207" si="45">IFERROR(((96.3*H173)/J173),"--")</f>
        <v>--</v>
      </c>
      <c r="M173" s="40"/>
      <c r="N173" s="58" t="s">
        <v>34</v>
      </c>
      <c r="O173" s="59" t="s">
        <v>34</v>
      </c>
      <c r="P173" s="102" t="str">
        <f t="shared" ref="P173:P207" si="46">IFERROR(((M173/K173)*60)/N173/O173,"--")</f>
        <v>--</v>
      </c>
      <c r="Q173" s="103" t="str">
        <f t="shared" si="35"/>
        <v>0</v>
      </c>
      <c r="R173" s="104" t="str">
        <f t="shared" si="36"/>
        <v>--</v>
      </c>
      <c r="S173" s="105" t="str">
        <f t="shared" si="37"/>
        <v>--</v>
      </c>
      <c r="U173" s="40"/>
      <c r="V173" s="58" t="s">
        <v>34</v>
      </c>
      <c r="W173" s="59" t="s">
        <v>34</v>
      </c>
      <c r="X173" s="102" t="str">
        <f t="shared" si="44"/>
        <v>--</v>
      </c>
      <c r="Y173" s="109" t="str">
        <f t="shared" si="43"/>
        <v>0</v>
      </c>
      <c r="Z173" s="89" t="str">
        <f t="shared" ref="Z173:Z207" si="47">IFERROR((Y173/J173),"--")</f>
        <v>--</v>
      </c>
      <c r="AA173" s="90" t="str">
        <f t="shared" ref="AA173:AA207" si="48">IFERROR((Z173/0.6234),"--")</f>
        <v>--</v>
      </c>
      <c r="AC173" s="93" t="str" cm="1">
        <f t="array" ref="AC173">_xlfn.IFS(Q173+Y173&gt;0,Q173+Y173,Q173+Y173=0,"0")</f>
        <v>0</v>
      </c>
      <c r="AD173" s="94" t="str">
        <f t="shared" ref="AD173:AD207" si="49">IFERROR(((AC173/J173)/0.6234),"--")</f>
        <v>--</v>
      </c>
    </row>
    <row r="174" spans="2:30">
      <c r="B174" s="41">
        <v>147</v>
      </c>
      <c r="C174" s="55" t="s">
        <v>34</v>
      </c>
      <c r="D174" s="138" t="s">
        <v>34</v>
      </c>
      <c r="E174" s="139"/>
      <c r="F174" s="139"/>
      <c r="G174" s="139"/>
      <c r="H174" s="144"/>
      <c r="I174" s="145"/>
      <c r="J174" s="100"/>
      <c r="K174" s="80" t="str">
        <f t="shared" si="45"/>
        <v>--</v>
      </c>
      <c r="M174" s="40"/>
      <c r="N174" s="58" t="s">
        <v>34</v>
      </c>
      <c r="O174" s="59" t="s">
        <v>34</v>
      </c>
      <c r="P174" s="102" t="str">
        <f t="shared" si="46"/>
        <v>--</v>
      </c>
      <c r="Q174" s="103" t="str">
        <f t="shared" si="35"/>
        <v>0</v>
      </c>
      <c r="R174" s="104" t="str">
        <f t="shared" si="36"/>
        <v>--</v>
      </c>
      <c r="S174" s="105" t="str">
        <f t="shared" si="37"/>
        <v>--</v>
      </c>
      <c r="U174" s="40"/>
      <c r="V174" s="58" t="s">
        <v>34</v>
      </c>
      <c r="W174" s="59" t="s">
        <v>34</v>
      </c>
      <c r="X174" s="102" t="str">
        <f t="shared" si="44"/>
        <v>--</v>
      </c>
      <c r="Y174" s="109" t="str">
        <f t="shared" si="43"/>
        <v>0</v>
      </c>
      <c r="Z174" s="89" t="str">
        <f t="shared" si="47"/>
        <v>--</v>
      </c>
      <c r="AA174" s="90" t="str">
        <f t="shared" si="48"/>
        <v>--</v>
      </c>
      <c r="AC174" s="93" t="str" cm="1">
        <f t="array" ref="AC174">_xlfn.IFS(Q174+Y174&gt;0,Q174+Y174,Q174+Y174=0,"0")</f>
        <v>0</v>
      </c>
      <c r="AD174" s="94" t="str">
        <f t="shared" si="49"/>
        <v>--</v>
      </c>
    </row>
    <row r="175" spans="2:30">
      <c r="B175" s="41">
        <v>148</v>
      </c>
      <c r="C175" s="55" t="s">
        <v>34</v>
      </c>
      <c r="D175" s="138" t="s">
        <v>34</v>
      </c>
      <c r="E175" s="139"/>
      <c r="F175" s="139"/>
      <c r="G175" s="139"/>
      <c r="H175" s="144"/>
      <c r="I175" s="145"/>
      <c r="J175" s="100"/>
      <c r="K175" s="80" t="str">
        <f t="shared" si="45"/>
        <v>--</v>
      </c>
      <c r="M175" s="40"/>
      <c r="N175" s="58" t="s">
        <v>34</v>
      </c>
      <c r="O175" s="59" t="s">
        <v>34</v>
      </c>
      <c r="P175" s="102" t="str">
        <f t="shared" si="46"/>
        <v>--</v>
      </c>
      <c r="Q175" s="103" t="str">
        <f t="shared" si="35"/>
        <v>0</v>
      </c>
      <c r="R175" s="104" t="str">
        <f t="shared" si="36"/>
        <v>--</v>
      </c>
      <c r="S175" s="105" t="str">
        <f t="shared" si="37"/>
        <v>--</v>
      </c>
      <c r="U175" s="40"/>
      <c r="V175" s="58" t="s">
        <v>34</v>
      </c>
      <c r="W175" s="59" t="s">
        <v>34</v>
      </c>
      <c r="X175" s="102" t="str">
        <f t="shared" si="44"/>
        <v>--</v>
      </c>
      <c r="Y175" s="109" t="str">
        <f t="shared" si="43"/>
        <v>0</v>
      </c>
      <c r="Z175" s="89" t="str">
        <f t="shared" si="47"/>
        <v>--</v>
      </c>
      <c r="AA175" s="90" t="str">
        <f t="shared" si="48"/>
        <v>--</v>
      </c>
      <c r="AC175" s="93" t="str" cm="1">
        <f t="array" ref="AC175">_xlfn.IFS(Q175+Y175&gt;0,Q175+Y175,Q175+Y175=0,"0")</f>
        <v>0</v>
      </c>
      <c r="AD175" s="94" t="str">
        <f t="shared" si="49"/>
        <v>--</v>
      </c>
    </row>
    <row r="176" spans="2:30">
      <c r="B176" s="41">
        <v>149</v>
      </c>
      <c r="C176" s="55" t="s">
        <v>34</v>
      </c>
      <c r="D176" s="138" t="s">
        <v>34</v>
      </c>
      <c r="E176" s="139"/>
      <c r="F176" s="139"/>
      <c r="G176" s="139"/>
      <c r="H176" s="144"/>
      <c r="I176" s="145"/>
      <c r="J176" s="100"/>
      <c r="K176" s="80" t="str">
        <f t="shared" si="45"/>
        <v>--</v>
      </c>
      <c r="M176" s="40"/>
      <c r="N176" s="58" t="s">
        <v>34</v>
      </c>
      <c r="O176" s="59" t="s">
        <v>34</v>
      </c>
      <c r="P176" s="102" t="str">
        <f t="shared" si="46"/>
        <v>--</v>
      </c>
      <c r="Q176" s="103" t="str">
        <f t="shared" si="35"/>
        <v>0</v>
      </c>
      <c r="R176" s="104" t="str">
        <f t="shared" si="36"/>
        <v>--</v>
      </c>
      <c r="S176" s="105" t="str">
        <f t="shared" si="37"/>
        <v>--</v>
      </c>
      <c r="U176" s="40"/>
      <c r="V176" s="58" t="s">
        <v>34</v>
      </c>
      <c r="W176" s="59" t="s">
        <v>34</v>
      </c>
      <c r="X176" s="102" t="str">
        <f t="shared" si="44"/>
        <v>--</v>
      </c>
      <c r="Y176" s="109" t="str">
        <f t="shared" si="43"/>
        <v>0</v>
      </c>
      <c r="Z176" s="89" t="str">
        <f t="shared" si="47"/>
        <v>--</v>
      </c>
      <c r="AA176" s="90" t="str">
        <f t="shared" si="48"/>
        <v>--</v>
      </c>
      <c r="AC176" s="93" t="str" cm="1">
        <f t="array" ref="AC176">_xlfn.IFS(Q176+Y176&gt;0,Q176+Y176,Q176+Y176=0,"0")</f>
        <v>0</v>
      </c>
      <c r="AD176" s="94" t="str">
        <f t="shared" si="49"/>
        <v>--</v>
      </c>
    </row>
    <row r="177" spans="2:30">
      <c r="B177" s="41">
        <v>150</v>
      </c>
      <c r="C177" s="55" t="s">
        <v>34</v>
      </c>
      <c r="D177" s="138" t="s">
        <v>34</v>
      </c>
      <c r="E177" s="139"/>
      <c r="F177" s="139"/>
      <c r="G177" s="139"/>
      <c r="H177" s="144"/>
      <c r="I177" s="145"/>
      <c r="J177" s="100"/>
      <c r="K177" s="80" t="str">
        <f t="shared" si="45"/>
        <v>--</v>
      </c>
      <c r="M177" s="40"/>
      <c r="N177" s="58" t="s">
        <v>34</v>
      </c>
      <c r="O177" s="59" t="s">
        <v>34</v>
      </c>
      <c r="P177" s="102" t="str">
        <f t="shared" si="46"/>
        <v>--</v>
      </c>
      <c r="Q177" s="103" t="str">
        <f t="shared" si="35"/>
        <v>0</v>
      </c>
      <c r="R177" s="104" t="str">
        <f t="shared" si="36"/>
        <v>--</v>
      </c>
      <c r="S177" s="105" t="str">
        <f t="shared" si="37"/>
        <v>--</v>
      </c>
      <c r="U177" s="40"/>
      <c r="V177" s="58" t="s">
        <v>34</v>
      </c>
      <c r="W177" s="59" t="s">
        <v>34</v>
      </c>
      <c r="X177" s="102" t="str">
        <f t="shared" si="44"/>
        <v>--</v>
      </c>
      <c r="Y177" s="109" t="str">
        <f t="shared" si="43"/>
        <v>0</v>
      </c>
      <c r="Z177" s="89" t="str">
        <f t="shared" si="47"/>
        <v>--</v>
      </c>
      <c r="AA177" s="90" t="str">
        <f t="shared" si="48"/>
        <v>--</v>
      </c>
      <c r="AC177" s="93" t="str" cm="1">
        <f t="array" ref="AC177">_xlfn.IFS(Q177+Y177&gt;0,Q177+Y177,Q177+Y177=0,"0")</f>
        <v>0</v>
      </c>
      <c r="AD177" s="94" t="str">
        <f t="shared" si="49"/>
        <v>--</v>
      </c>
    </row>
    <row r="178" spans="2:30">
      <c r="B178" s="41">
        <v>151</v>
      </c>
      <c r="C178" s="55" t="s">
        <v>34</v>
      </c>
      <c r="D178" s="138" t="s">
        <v>34</v>
      </c>
      <c r="E178" s="139"/>
      <c r="F178" s="139"/>
      <c r="G178" s="139"/>
      <c r="H178" s="144"/>
      <c r="I178" s="145"/>
      <c r="J178" s="100"/>
      <c r="K178" s="80" t="str">
        <f t="shared" si="45"/>
        <v>--</v>
      </c>
      <c r="M178" s="40"/>
      <c r="N178" s="58" t="s">
        <v>34</v>
      </c>
      <c r="O178" s="59" t="s">
        <v>34</v>
      </c>
      <c r="P178" s="102" t="str">
        <f t="shared" si="46"/>
        <v>--</v>
      </c>
      <c r="Q178" s="103" t="str">
        <f t="shared" si="35"/>
        <v>0</v>
      </c>
      <c r="R178" s="104" t="str">
        <f t="shared" si="36"/>
        <v>--</v>
      </c>
      <c r="S178" s="105" t="str">
        <f t="shared" si="37"/>
        <v>--</v>
      </c>
      <c r="U178" s="40"/>
      <c r="V178" s="58" t="s">
        <v>34</v>
      </c>
      <c r="W178" s="59" t="s">
        <v>34</v>
      </c>
      <c r="X178" s="102" t="str">
        <f t="shared" si="44"/>
        <v>--</v>
      </c>
      <c r="Y178" s="109" t="str">
        <f>IFERROR((H178*V178*W178*X178*17),"0")</f>
        <v>0</v>
      </c>
      <c r="Z178" s="89" t="str">
        <f t="shared" si="47"/>
        <v>--</v>
      </c>
      <c r="AA178" s="90" t="str">
        <f t="shared" si="48"/>
        <v>--</v>
      </c>
      <c r="AC178" s="93" t="str" cm="1">
        <f t="array" ref="AC178">_xlfn.IFS(Q178+Y178&gt;0,Q178+Y178,Q178+Y178=0,"0")</f>
        <v>0</v>
      </c>
      <c r="AD178" s="94" t="str">
        <f t="shared" si="49"/>
        <v>--</v>
      </c>
    </row>
    <row r="179" spans="2:30">
      <c r="B179" s="41">
        <v>152</v>
      </c>
      <c r="C179" s="55" t="s">
        <v>34</v>
      </c>
      <c r="D179" s="138" t="s">
        <v>34</v>
      </c>
      <c r="E179" s="139"/>
      <c r="F179" s="139"/>
      <c r="G179" s="139"/>
      <c r="H179" s="140"/>
      <c r="I179" s="141"/>
      <c r="J179" s="100"/>
      <c r="K179" s="80" t="str">
        <f t="shared" si="45"/>
        <v>--</v>
      </c>
      <c r="M179" s="40"/>
      <c r="N179" s="58" t="s">
        <v>34</v>
      </c>
      <c r="O179" s="59" t="s">
        <v>34</v>
      </c>
      <c r="P179" s="102" t="str">
        <f t="shared" si="46"/>
        <v>--</v>
      </c>
      <c r="Q179" s="103" t="str">
        <f t="shared" si="35"/>
        <v>0</v>
      </c>
      <c r="R179" s="104" t="str">
        <f t="shared" si="36"/>
        <v>--</v>
      </c>
      <c r="S179" s="105" t="str">
        <f t="shared" si="37"/>
        <v>--</v>
      </c>
      <c r="U179" s="40"/>
      <c r="V179" s="58" t="s">
        <v>34</v>
      </c>
      <c r="W179" s="59" t="s">
        <v>34</v>
      </c>
      <c r="X179" s="102" t="str">
        <f t="shared" si="44"/>
        <v>--</v>
      </c>
      <c r="Y179" s="109" t="str">
        <f t="shared" ref="Y179:Y213" si="50">IFERROR((H179*V179*W179*X179*17),"0")</f>
        <v>0</v>
      </c>
      <c r="Z179" s="89" t="str">
        <f t="shared" si="47"/>
        <v>--</v>
      </c>
      <c r="AA179" s="90" t="str">
        <f t="shared" si="48"/>
        <v>--</v>
      </c>
      <c r="AC179" s="93" t="str" cm="1">
        <f t="array" ref="AC179">_xlfn.IFS(Q179+Y179&gt;0,Q179+Y179,Q179+Y179=0,"0")</f>
        <v>0</v>
      </c>
      <c r="AD179" s="94" t="str">
        <f t="shared" si="49"/>
        <v>--</v>
      </c>
    </row>
    <row r="180" spans="2:30">
      <c r="B180" s="41">
        <v>153</v>
      </c>
      <c r="C180" s="55" t="s">
        <v>34</v>
      </c>
      <c r="D180" s="138" t="s">
        <v>34</v>
      </c>
      <c r="E180" s="139"/>
      <c r="F180" s="139"/>
      <c r="G180" s="139"/>
      <c r="H180" s="140"/>
      <c r="I180" s="141"/>
      <c r="J180" s="100"/>
      <c r="K180" s="80" t="str">
        <f t="shared" si="45"/>
        <v>--</v>
      </c>
      <c r="M180" s="40"/>
      <c r="N180" s="58" t="s">
        <v>34</v>
      </c>
      <c r="O180" s="59" t="s">
        <v>34</v>
      </c>
      <c r="P180" s="102" t="str">
        <f t="shared" si="46"/>
        <v>--</v>
      </c>
      <c r="Q180" s="103" t="str">
        <f t="shared" si="35"/>
        <v>0</v>
      </c>
      <c r="R180" s="104" t="str">
        <f t="shared" si="36"/>
        <v>--</v>
      </c>
      <c r="S180" s="105" t="str">
        <f t="shared" si="37"/>
        <v>--</v>
      </c>
      <c r="U180" s="40"/>
      <c r="V180" s="58" t="s">
        <v>34</v>
      </c>
      <c r="W180" s="59" t="s">
        <v>34</v>
      </c>
      <c r="X180" s="102" t="str">
        <f t="shared" si="44"/>
        <v>--</v>
      </c>
      <c r="Y180" s="109" t="str">
        <f t="shared" si="50"/>
        <v>0</v>
      </c>
      <c r="Z180" s="89" t="str">
        <f t="shared" si="47"/>
        <v>--</v>
      </c>
      <c r="AA180" s="90" t="str">
        <f t="shared" si="48"/>
        <v>--</v>
      </c>
      <c r="AC180" s="93" t="str" cm="1">
        <f t="array" ref="AC180">_xlfn.IFS(Q180+Y180&gt;0,Q180+Y180,Q180+Y180=0,"0")</f>
        <v>0</v>
      </c>
      <c r="AD180" s="94" t="str">
        <f t="shared" si="49"/>
        <v>--</v>
      </c>
    </row>
    <row r="181" spans="2:30">
      <c r="B181" s="41">
        <v>154</v>
      </c>
      <c r="C181" s="55" t="s">
        <v>34</v>
      </c>
      <c r="D181" s="138" t="s">
        <v>34</v>
      </c>
      <c r="E181" s="139"/>
      <c r="F181" s="139"/>
      <c r="G181" s="139"/>
      <c r="H181" s="140"/>
      <c r="I181" s="141"/>
      <c r="J181" s="100"/>
      <c r="K181" s="80" t="str">
        <f t="shared" si="45"/>
        <v>--</v>
      </c>
      <c r="M181" s="40"/>
      <c r="N181" s="58" t="s">
        <v>34</v>
      </c>
      <c r="O181" s="59" t="s">
        <v>34</v>
      </c>
      <c r="P181" s="102" t="str">
        <f t="shared" si="46"/>
        <v>--</v>
      </c>
      <c r="Q181" s="103" t="str">
        <f t="shared" si="35"/>
        <v>0</v>
      </c>
      <c r="R181" s="104" t="str">
        <f t="shared" si="36"/>
        <v>--</v>
      </c>
      <c r="S181" s="105" t="str">
        <f t="shared" si="37"/>
        <v>--</v>
      </c>
      <c r="U181" s="40"/>
      <c r="V181" s="58" t="s">
        <v>34</v>
      </c>
      <c r="W181" s="59" t="s">
        <v>34</v>
      </c>
      <c r="X181" s="102" t="str">
        <f t="shared" si="44"/>
        <v>--</v>
      </c>
      <c r="Y181" s="109" t="str">
        <f t="shared" si="50"/>
        <v>0</v>
      </c>
      <c r="Z181" s="89" t="str">
        <f t="shared" si="47"/>
        <v>--</v>
      </c>
      <c r="AA181" s="90" t="str">
        <f t="shared" si="48"/>
        <v>--</v>
      </c>
      <c r="AC181" s="93" t="str" cm="1">
        <f t="array" ref="AC181">_xlfn.IFS(Q181+Y181&gt;0,Q181+Y181,Q181+Y181=0,"0")</f>
        <v>0</v>
      </c>
      <c r="AD181" s="94" t="str">
        <f t="shared" si="49"/>
        <v>--</v>
      </c>
    </row>
    <row r="182" spans="2:30">
      <c r="B182" s="41">
        <v>155</v>
      </c>
      <c r="C182" s="55" t="s">
        <v>34</v>
      </c>
      <c r="D182" s="138" t="s">
        <v>34</v>
      </c>
      <c r="E182" s="139"/>
      <c r="F182" s="139"/>
      <c r="G182" s="139"/>
      <c r="H182" s="140"/>
      <c r="I182" s="141"/>
      <c r="J182" s="100"/>
      <c r="K182" s="80" t="str">
        <f t="shared" si="45"/>
        <v>--</v>
      </c>
      <c r="M182" s="40"/>
      <c r="N182" s="58" t="s">
        <v>34</v>
      </c>
      <c r="O182" s="59" t="s">
        <v>34</v>
      </c>
      <c r="P182" s="102" t="str">
        <f t="shared" si="46"/>
        <v>--</v>
      </c>
      <c r="Q182" s="103" t="str">
        <f t="shared" si="35"/>
        <v>0</v>
      </c>
      <c r="R182" s="104" t="str">
        <f t="shared" si="36"/>
        <v>--</v>
      </c>
      <c r="S182" s="105" t="str">
        <f t="shared" si="37"/>
        <v>--</v>
      </c>
      <c r="U182" s="40"/>
      <c r="V182" s="58" t="s">
        <v>34</v>
      </c>
      <c r="W182" s="59" t="s">
        <v>34</v>
      </c>
      <c r="X182" s="102" t="str">
        <f t="shared" si="44"/>
        <v>--</v>
      </c>
      <c r="Y182" s="109" t="str">
        <f t="shared" si="50"/>
        <v>0</v>
      </c>
      <c r="Z182" s="89" t="str">
        <f t="shared" si="47"/>
        <v>--</v>
      </c>
      <c r="AA182" s="90" t="str">
        <f t="shared" si="48"/>
        <v>--</v>
      </c>
      <c r="AC182" s="93" t="str" cm="1">
        <f t="array" ref="AC182">_xlfn.IFS(Q182+Y182&gt;0,Q182+Y182,Q182+Y182=0,"0")</f>
        <v>0</v>
      </c>
      <c r="AD182" s="94" t="str">
        <f t="shared" si="49"/>
        <v>--</v>
      </c>
    </row>
    <row r="183" spans="2:30">
      <c r="B183" s="41">
        <v>156</v>
      </c>
      <c r="C183" s="55" t="s">
        <v>34</v>
      </c>
      <c r="D183" s="138" t="s">
        <v>34</v>
      </c>
      <c r="E183" s="139"/>
      <c r="F183" s="139"/>
      <c r="G183" s="139"/>
      <c r="H183" s="140"/>
      <c r="I183" s="141"/>
      <c r="J183" s="100"/>
      <c r="K183" s="80" t="str">
        <f t="shared" si="45"/>
        <v>--</v>
      </c>
      <c r="M183" s="40"/>
      <c r="N183" s="58" t="s">
        <v>34</v>
      </c>
      <c r="O183" s="59" t="s">
        <v>34</v>
      </c>
      <c r="P183" s="102" t="str">
        <f t="shared" si="46"/>
        <v>--</v>
      </c>
      <c r="Q183" s="103" t="str">
        <f t="shared" si="35"/>
        <v>0</v>
      </c>
      <c r="R183" s="104" t="str">
        <f t="shared" si="36"/>
        <v>--</v>
      </c>
      <c r="S183" s="105" t="str">
        <f t="shared" si="37"/>
        <v>--</v>
      </c>
      <c r="U183" s="40"/>
      <c r="V183" s="58" t="s">
        <v>34</v>
      </c>
      <c r="W183" s="59" t="s">
        <v>34</v>
      </c>
      <c r="X183" s="102" t="str">
        <f t="shared" si="44"/>
        <v>--</v>
      </c>
      <c r="Y183" s="109" t="str">
        <f t="shared" si="50"/>
        <v>0</v>
      </c>
      <c r="Z183" s="89" t="str">
        <f t="shared" si="47"/>
        <v>--</v>
      </c>
      <c r="AA183" s="90" t="str">
        <f t="shared" si="48"/>
        <v>--</v>
      </c>
      <c r="AC183" s="93" t="str" cm="1">
        <f t="array" ref="AC183">_xlfn.IFS(Q183+Y183&gt;0,Q183+Y183,Q183+Y183=0,"0")</f>
        <v>0</v>
      </c>
      <c r="AD183" s="94" t="str">
        <f t="shared" si="49"/>
        <v>--</v>
      </c>
    </row>
    <row r="184" spans="2:30">
      <c r="B184" s="41">
        <v>157</v>
      </c>
      <c r="C184" s="55" t="s">
        <v>34</v>
      </c>
      <c r="D184" s="138" t="s">
        <v>34</v>
      </c>
      <c r="E184" s="139"/>
      <c r="F184" s="139"/>
      <c r="G184" s="139"/>
      <c r="H184" s="140"/>
      <c r="I184" s="141"/>
      <c r="J184" s="100"/>
      <c r="K184" s="80" t="str">
        <f t="shared" si="45"/>
        <v>--</v>
      </c>
      <c r="M184" s="40"/>
      <c r="N184" s="58" t="s">
        <v>34</v>
      </c>
      <c r="O184" s="59" t="s">
        <v>34</v>
      </c>
      <c r="P184" s="102" t="str">
        <f t="shared" si="46"/>
        <v>--</v>
      </c>
      <c r="Q184" s="103" t="str">
        <f t="shared" si="35"/>
        <v>0</v>
      </c>
      <c r="R184" s="104" t="str">
        <f t="shared" si="36"/>
        <v>--</v>
      </c>
      <c r="S184" s="105" t="str">
        <f t="shared" si="37"/>
        <v>--</v>
      </c>
      <c r="U184" s="40"/>
      <c r="V184" s="58" t="s">
        <v>34</v>
      </c>
      <c r="W184" s="59" t="s">
        <v>34</v>
      </c>
      <c r="X184" s="102" t="str">
        <f t="shared" si="44"/>
        <v>--</v>
      </c>
      <c r="Y184" s="109" t="str">
        <f t="shared" si="50"/>
        <v>0</v>
      </c>
      <c r="Z184" s="89" t="str">
        <f t="shared" si="47"/>
        <v>--</v>
      </c>
      <c r="AA184" s="90" t="str">
        <f t="shared" si="48"/>
        <v>--</v>
      </c>
      <c r="AC184" s="93" t="str" cm="1">
        <f t="array" ref="AC184">_xlfn.IFS(Q184+Y184&gt;0,Q184+Y184,Q184+Y184=0,"0")</f>
        <v>0</v>
      </c>
      <c r="AD184" s="94" t="str">
        <f t="shared" si="49"/>
        <v>--</v>
      </c>
    </row>
    <row r="185" spans="2:30">
      <c r="B185" s="41">
        <v>158</v>
      </c>
      <c r="C185" s="55" t="s">
        <v>34</v>
      </c>
      <c r="D185" s="138" t="s">
        <v>34</v>
      </c>
      <c r="E185" s="139"/>
      <c r="F185" s="139"/>
      <c r="G185" s="139"/>
      <c r="H185" s="140"/>
      <c r="I185" s="141"/>
      <c r="J185" s="100"/>
      <c r="K185" s="80" t="str">
        <f t="shared" si="45"/>
        <v>--</v>
      </c>
      <c r="M185" s="40"/>
      <c r="N185" s="58" t="s">
        <v>34</v>
      </c>
      <c r="O185" s="59" t="s">
        <v>34</v>
      </c>
      <c r="P185" s="102" t="str">
        <f t="shared" si="46"/>
        <v>--</v>
      </c>
      <c r="Q185" s="103" t="str">
        <f t="shared" si="35"/>
        <v>0</v>
      </c>
      <c r="R185" s="104" t="str">
        <f t="shared" si="36"/>
        <v>--</v>
      </c>
      <c r="S185" s="105" t="str">
        <f t="shared" si="37"/>
        <v>--</v>
      </c>
      <c r="U185" s="40"/>
      <c r="V185" s="58" t="s">
        <v>34</v>
      </c>
      <c r="W185" s="59" t="s">
        <v>34</v>
      </c>
      <c r="X185" s="102" t="str">
        <f t="shared" si="44"/>
        <v>--</v>
      </c>
      <c r="Y185" s="109" t="str">
        <f t="shared" si="50"/>
        <v>0</v>
      </c>
      <c r="Z185" s="89" t="str">
        <f t="shared" si="47"/>
        <v>--</v>
      </c>
      <c r="AA185" s="90" t="str">
        <f t="shared" si="48"/>
        <v>--</v>
      </c>
      <c r="AC185" s="93" t="str" cm="1">
        <f t="array" ref="AC185">_xlfn.IFS(Q185+Y185&gt;0,Q185+Y185,Q185+Y185=0,"0")</f>
        <v>0</v>
      </c>
      <c r="AD185" s="94" t="str">
        <f t="shared" si="49"/>
        <v>--</v>
      </c>
    </row>
    <row r="186" spans="2:30">
      <c r="B186" s="41">
        <v>159</v>
      </c>
      <c r="C186" s="55" t="s">
        <v>34</v>
      </c>
      <c r="D186" s="138" t="s">
        <v>34</v>
      </c>
      <c r="E186" s="139"/>
      <c r="F186" s="139"/>
      <c r="G186" s="139"/>
      <c r="H186" s="140"/>
      <c r="I186" s="141"/>
      <c r="J186" s="100"/>
      <c r="K186" s="80" t="str">
        <f t="shared" si="45"/>
        <v>--</v>
      </c>
      <c r="M186" s="40"/>
      <c r="N186" s="58" t="s">
        <v>34</v>
      </c>
      <c r="O186" s="59" t="s">
        <v>34</v>
      </c>
      <c r="P186" s="102" t="str">
        <f t="shared" si="46"/>
        <v>--</v>
      </c>
      <c r="Q186" s="103" t="str">
        <f t="shared" si="35"/>
        <v>0</v>
      </c>
      <c r="R186" s="104" t="str">
        <f t="shared" si="36"/>
        <v>--</v>
      </c>
      <c r="S186" s="105" t="str">
        <f t="shared" si="37"/>
        <v>--</v>
      </c>
      <c r="U186" s="40"/>
      <c r="V186" s="58" t="s">
        <v>34</v>
      </c>
      <c r="W186" s="59" t="s">
        <v>34</v>
      </c>
      <c r="X186" s="102" t="str">
        <f t="shared" si="44"/>
        <v>--</v>
      </c>
      <c r="Y186" s="109" t="str">
        <f t="shared" si="50"/>
        <v>0</v>
      </c>
      <c r="Z186" s="89" t="str">
        <f t="shared" si="47"/>
        <v>--</v>
      </c>
      <c r="AA186" s="90" t="str">
        <f t="shared" si="48"/>
        <v>--</v>
      </c>
      <c r="AC186" s="93" t="str" cm="1">
        <f t="array" ref="AC186">_xlfn.IFS(Q186+Y186&gt;0,Q186+Y186,Q186+Y186=0,"0")</f>
        <v>0</v>
      </c>
      <c r="AD186" s="94" t="str">
        <f t="shared" si="49"/>
        <v>--</v>
      </c>
    </row>
    <row r="187" spans="2:30">
      <c r="B187" s="41">
        <v>160</v>
      </c>
      <c r="C187" s="55" t="s">
        <v>34</v>
      </c>
      <c r="D187" s="138" t="s">
        <v>34</v>
      </c>
      <c r="E187" s="139"/>
      <c r="F187" s="139"/>
      <c r="G187" s="139"/>
      <c r="H187" s="140"/>
      <c r="I187" s="141"/>
      <c r="J187" s="100"/>
      <c r="K187" s="80" t="str">
        <f t="shared" si="45"/>
        <v>--</v>
      </c>
      <c r="M187" s="40"/>
      <c r="N187" s="58" t="s">
        <v>34</v>
      </c>
      <c r="O187" s="59" t="s">
        <v>34</v>
      </c>
      <c r="P187" s="102" t="str">
        <f t="shared" si="46"/>
        <v>--</v>
      </c>
      <c r="Q187" s="103" t="str">
        <f t="shared" si="35"/>
        <v>0</v>
      </c>
      <c r="R187" s="104" t="str">
        <f t="shared" si="36"/>
        <v>--</v>
      </c>
      <c r="S187" s="105" t="str">
        <f t="shared" si="37"/>
        <v>--</v>
      </c>
      <c r="U187" s="40"/>
      <c r="V187" s="58" t="s">
        <v>34</v>
      </c>
      <c r="W187" s="59" t="s">
        <v>34</v>
      </c>
      <c r="X187" s="102" t="str">
        <f t="shared" si="44"/>
        <v>--</v>
      </c>
      <c r="Y187" s="109" t="str">
        <f t="shared" si="50"/>
        <v>0</v>
      </c>
      <c r="Z187" s="89" t="str">
        <f t="shared" si="47"/>
        <v>--</v>
      </c>
      <c r="AA187" s="90" t="str">
        <f t="shared" si="48"/>
        <v>--</v>
      </c>
      <c r="AC187" s="93" t="str" cm="1">
        <f t="array" ref="AC187">_xlfn.IFS(Q187+Y187&gt;0,Q187+Y187,Q187+Y187=0,"0")</f>
        <v>0</v>
      </c>
      <c r="AD187" s="94" t="str">
        <f t="shared" si="49"/>
        <v>--</v>
      </c>
    </row>
    <row r="188" spans="2:30">
      <c r="B188" s="41">
        <v>161</v>
      </c>
      <c r="C188" s="55" t="s">
        <v>34</v>
      </c>
      <c r="D188" s="138" t="s">
        <v>34</v>
      </c>
      <c r="E188" s="139"/>
      <c r="F188" s="139"/>
      <c r="G188" s="139"/>
      <c r="H188" s="140"/>
      <c r="I188" s="141"/>
      <c r="J188" s="100"/>
      <c r="K188" s="80" t="str">
        <f t="shared" si="45"/>
        <v>--</v>
      </c>
      <c r="M188" s="40"/>
      <c r="N188" s="58" t="s">
        <v>34</v>
      </c>
      <c r="O188" s="59" t="s">
        <v>34</v>
      </c>
      <c r="P188" s="102" t="str">
        <f t="shared" si="46"/>
        <v>--</v>
      </c>
      <c r="Q188" s="103" t="str">
        <f t="shared" si="35"/>
        <v>0</v>
      </c>
      <c r="R188" s="104" t="str">
        <f t="shared" si="36"/>
        <v>--</v>
      </c>
      <c r="S188" s="105" t="str">
        <f t="shared" si="37"/>
        <v>--</v>
      </c>
      <c r="U188" s="40"/>
      <c r="V188" s="58" t="s">
        <v>34</v>
      </c>
      <c r="W188" s="59" t="s">
        <v>34</v>
      </c>
      <c r="X188" s="102" t="str">
        <f t="shared" si="44"/>
        <v>--</v>
      </c>
      <c r="Y188" s="109" t="str">
        <f t="shared" si="50"/>
        <v>0</v>
      </c>
      <c r="Z188" s="89" t="str">
        <f t="shared" si="47"/>
        <v>--</v>
      </c>
      <c r="AA188" s="90" t="str">
        <f t="shared" si="48"/>
        <v>--</v>
      </c>
      <c r="AC188" s="93" t="str" cm="1">
        <f t="array" ref="AC188">_xlfn.IFS(Q188+Y188&gt;0,Q188+Y188,Q188+Y188=0,"0")</f>
        <v>0</v>
      </c>
      <c r="AD188" s="94" t="str">
        <f t="shared" si="49"/>
        <v>--</v>
      </c>
    </row>
    <row r="189" spans="2:30">
      <c r="B189" s="41">
        <v>162</v>
      </c>
      <c r="C189" s="55" t="s">
        <v>34</v>
      </c>
      <c r="D189" s="138" t="s">
        <v>34</v>
      </c>
      <c r="E189" s="139"/>
      <c r="F189" s="139"/>
      <c r="G189" s="139"/>
      <c r="H189" s="140"/>
      <c r="I189" s="141"/>
      <c r="J189" s="100"/>
      <c r="K189" s="80" t="str">
        <f t="shared" si="45"/>
        <v>--</v>
      </c>
      <c r="M189" s="40"/>
      <c r="N189" s="58" t="s">
        <v>34</v>
      </c>
      <c r="O189" s="59" t="s">
        <v>34</v>
      </c>
      <c r="P189" s="102" t="str">
        <f t="shared" si="46"/>
        <v>--</v>
      </c>
      <c r="Q189" s="103" t="str">
        <f t="shared" si="35"/>
        <v>0</v>
      </c>
      <c r="R189" s="104" t="str">
        <f t="shared" si="36"/>
        <v>--</v>
      </c>
      <c r="S189" s="105" t="str">
        <f t="shared" si="37"/>
        <v>--</v>
      </c>
      <c r="U189" s="40"/>
      <c r="V189" s="58" t="s">
        <v>34</v>
      </c>
      <c r="W189" s="59" t="s">
        <v>34</v>
      </c>
      <c r="X189" s="102" t="str">
        <f t="shared" si="44"/>
        <v>--</v>
      </c>
      <c r="Y189" s="109" t="str">
        <f t="shared" si="50"/>
        <v>0</v>
      </c>
      <c r="Z189" s="89" t="str">
        <f t="shared" si="47"/>
        <v>--</v>
      </c>
      <c r="AA189" s="90" t="str">
        <f t="shared" si="48"/>
        <v>--</v>
      </c>
      <c r="AC189" s="93" t="str" cm="1">
        <f t="array" ref="AC189">_xlfn.IFS(Q189+Y189&gt;0,Q189+Y189,Q189+Y189=0,"0")</f>
        <v>0</v>
      </c>
      <c r="AD189" s="94" t="str">
        <f t="shared" si="49"/>
        <v>--</v>
      </c>
    </row>
    <row r="190" spans="2:30">
      <c r="B190" s="41">
        <v>163</v>
      </c>
      <c r="C190" s="55" t="s">
        <v>34</v>
      </c>
      <c r="D190" s="138" t="s">
        <v>34</v>
      </c>
      <c r="E190" s="139"/>
      <c r="F190" s="139"/>
      <c r="G190" s="139"/>
      <c r="H190" s="140"/>
      <c r="I190" s="141"/>
      <c r="J190" s="100"/>
      <c r="K190" s="80" t="str">
        <f t="shared" si="45"/>
        <v>--</v>
      </c>
      <c r="M190" s="40"/>
      <c r="N190" s="58" t="s">
        <v>34</v>
      </c>
      <c r="O190" s="59" t="s">
        <v>34</v>
      </c>
      <c r="P190" s="102" t="str">
        <f t="shared" si="46"/>
        <v>--</v>
      </c>
      <c r="Q190" s="103" t="str">
        <f t="shared" si="35"/>
        <v>0</v>
      </c>
      <c r="R190" s="104" t="str">
        <f t="shared" si="36"/>
        <v>--</v>
      </c>
      <c r="S190" s="105" t="str">
        <f t="shared" si="37"/>
        <v>--</v>
      </c>
      <c r="U190" s="40"/>
      <c r="V190" s="58" t="s">
        <v>34</v>
      </c>
      <c r="W190" s="59" t="s">
        <v>34</v>
      </c>
      <c r="X190" s="102" t="str">
        <f t="shared" si="44"/>
        <v>--</v>
      </c>
      <c r="Y190" s="109" t="str">
        <f t="shared" si="50"/>
        <v>0</v>
      </c>
      <c r="Z190" s="89" t="str">
        <f t="shared" si="47"/>
        <v>--</v>
      </c>
      <c r="AA190" s="90" t="str">
        <f t="shared" si="48"/>
        <v>--</v>
      </c>
      <c r="AC190" s="93" t="str" cm="1">
        <f t="array" ref="AC190">_xlfn.IFS(Q190+Y190&gt;0,Q190+Y190,Q190+Y190=0,"0")</f>
        <v>0</v>
      </c>
      <c r="AD190" s="94" t="str">
        <f t="shared" si="49"/>
        <v>--</v>
      </c>
    </row>
    <row r="191" spans="2:30">
      <c r="B191" s="41">
        <v>164</v>
      </c>
      <c r="C191" s="55" t="s">
        <v>34</v>
      </c>
      <c r="D191" s="138" t="s">
        <v>34</v>
      </c>
      <c r="E191" s="139"/>
      <c r="F191" s="139"/>
      <c r="G191" s="139"/>
      <c r="H191" s="140"/>
      <c r="I191" s="141"/>
      <c r="J191" s="100"/>
      <c r="K191" s="80" t="str">
        <f t="shared" si="45"/>
        <v>--</v>
      </c>
      <c r="M191" s="40"/>
      <c r="N191" s="58" t="s">
        <v>34</v>
      </c>
      <c r="O191" s="59" t="s">
        <v>34</v>
      </c>
      <c r="P191" s="102" t="str">
        <f t="shared" si="46"/>
        <v>--</v>
      </c>
      <c r="Q191" s="103" t="str">
        <f t="shared" si="35"/>
        <v>0</v>
      </c>
      <c r="R191" s="104" t="str">
        <f t="shared" si="36"/>
        <v>--</v>
      </c>
      <c r="S191" s="105" t="str">
        <f t="shared" si="37"/>
        <v>--</v>
      </c>
      <c r="U191" s="40"/>
      <c r="V191" s="58" t="s">
        <v>34</v>
      </c>
      <c r="W191" s="59" t="s">
        <v>34</v>
      </c>
      <c r="X191" s="102" t="str">
        <f t="shared" si="44"/>
        <v>--</v>
      </c>
      <c r="Y191" s="109" t="str">
        <f t="shared" si="50"/>
        <v>0</v>
      </c>
      <c r="Z191" s="89" t="str">
        <f t="shared" si="47"/>
        <v>--</v>
      </c>
      <c r="AA191" s="90" t="str">
        <f t="shared" si="48"/>
        <v>--</v>
      </c>
      <c r="AC191" s="93" t="str" cm="1">
        <f t="array" ref="AC191">_xlfn.IFS(Q191+Y191&gt;0,Q191+Y191,Q191+Y191=0,"0")</f>
        <v>0</v>
      </c>
      <c r="AD191" s="94" t="str">
        <f t="shared" si="49"/>
        <v>--</v>
      </c>
    </row>
    <row r="192" spans="2:30">
      <c r="B192" s="41">
        <v>165</v>
      </c>
      <c r="C192" s="55" t="s">
        <v>34</v>
      </c>
      <c r="D192" s="138" t="s">
        <v>34</v>
      </c>
      <c r="E192" s="139"/>
      <c r="F192" s="139"/>
      <c r="G192" s="139"/>
      <c r="H192" s="140"/>
      <c r="I192" s="141"/>
      <c r="J192" s="100"/>
      <c r="K192" s="80" t="str">
        <f t="shared" si="45"/>
        <v>--</v>
      </c>
      <c r="M192" s="40"/>
      <c r="N192" s="58" t="s">
        <v>34</v>
      </c>
      <c r="O192" s="59" t="s">
        <v>34</v>
      </c>
      <c r="P192" s="102" t="str">
        <f t="shared" si="46"/>
        <v>--</v>
      </c>
      <c r="Q192" s="103" t="str">
        <f t="shared" ref="Q192:Q255" si="51">IFERROR((H192*N192*O192*P192*35),"0")</f>
        <v>0</v>
      </c>
      <c r="R192" s="104" t="str">
        <f t="shared" ref="R192:R255" si="52">IFERROR((Q192/J192),"--")</f>
        <v>--</v>
      </c>
      <c r="S192" s="105" t="str">
        <f t="shared" ref="S192:S255" si="53">IFERROR((R192/0.6234),"--")</f>
        <v>--</v>
      </c>
      <c r="U192" s="40"/>
      <c r="V192" s="58" t="s">
        <v>34</v>
      </c>
      <c r="W192" s="59" t="s">
        <v>34</v>
      </c>
      <c r="X192" s="102" t="str">
        <f t="shared" si="44"/>
        <v>--</v>
      </c>
      <c r="Y192" s="109" t="str">
        <f t="shared" si="50"/>
        <v>0</v>
      </c>
      <c r="Z192" s="89" t="str">
        <f t="shared" si="47"/>
        <v>--</v>
      </c>
      <c r="AA192" s="90" t="str">
        <f t="shared" si="48"/>
        <v>--</v>
      </c>
      <c r="AC192" s="93" t="str" cm="1">
        <f t="array" ref="AC192">_xlfn.IFS(Q192+Y192&gt;0,Q192+Y192,Q192+Y192=0,"0")</f>
        <v>0</v>
      </c>
      <c r="AD192" s="94" t="str">
        <f t="shared" si="49"/>
        <v>--</v>
      </c>
    </row>
    <row r="193" spans="2:30">
      <c r="B193" s="41">
        <v>166</v>
      </c>
      <c r="C193" s="55" t="s">
        <v>34</v>
      </c>
      <c r="D193" s="138" t="s">
        <v>34</v>
      </c>
      <c r="E193" s="139"/>
      <c r="F193" s="139"/>
      <c r="G193" s="139"/>
      <c r="H193" s="140"/>
      <c r="I193" s="141"/>
      <c r="J193" s="100"/>
      <c r="K193" s="80" t="str">
        <f t="shared" si="45"/>
        <v>--</v>
      </c>
      <c r="M193" s="40"/>
      <c r="N193" s="58" t="s">
        <v>34</v>
      </c>
      <c r="O193" s="59" t="s">
        <v>34</v>
      </c>
      <c r="P193" s="102" t="str">
        <f t="shared" si="46"/>
        <v>--</v>
      </c>
      <c r="Q193" s="103" t="str">
        <f t="shared" si="51"/>
        <v>0</v>
      </c>
      <c r="R193" s="104" t="str">
        <f t="shared" si="52"/>
        <v>--</v>
      </c>
      <c r="S193" s="105" t="str">
        <f t="shared" si="53"/>
        <v>--</v>
      </c>
      <c r="U193" s="40"/>
      <c r="V193" s="58" t="s">
        <v>34</v>
      </c>
      <c r="W193" s="59" t="s">
        <v>34</v>
      </c>
      <c r="X193" s="102" t="str">
        <f t="shared" si="44"/>
        <v>--</v>
      </c>
      <c r="Y193" s="109" t="str">
        <f t="shared" si="50"/>
        <v>0</v>
      </c>
      <c r="Z193" s="89" t="str">
        <f t="shared" si="47"/>
        <v>--</v>
      </c>
      <c r="AA193" s="90" t="str">
        <f t="shared" si="48"/>
        <v>--</v>
      </c>
      <c r="AC193" s="93" t="str" cm="1">
        <f t="array" ref="AC193">_xlfn.IFS(Q193+Y193&gt;0,Q193+Y193,Q193+Y193=0,"0")</f>
        <v>0</v>
      </c>
      <c r="AD193" s="94" t="str">
        <f t="shared" si="49"/>
        <v>--</v>
      </c>
    </row>
    <row r="194" spans="2:30">
      <c r="B194" s="41">
        <v>167</v>
      </c>
      <c r="C194" s="55" t="s">
        <v>34</v>
      </c>
      <c r="D194" s="138" t="s">
        <v>34</v>
      </c>
      <c r="E194" s="139"/>
      <c r="F194" s="139"/>
      <c r="G194" s="139"/>
      <c r="H194" s="140"/>
      <c r="I194" s="141"/>
      <c r="J194" s="100"/>
      <c r="K194" s="80" t="str">
        <f t="shared" si="45"/>
        <v>--</v>
      </c>
      <c r="M194" s="40"/>
      <c r="N194" s="58" t="s">
        <v>34</v>
      </c>
      <c r="O194" s="59" t="s">
        <v>34</v>
      </c>
      <c r="P194" s="102" t="str">
        <f t="shared" si="46"/>
        <v>--</v>
      </c>
      <c r="Q194" s="103" t="str">
        <f t="shared" si="51"/>
        <v>0</v>
      </c>
      <c r="R194" s="104" t="str">
        <f t="shared" si="52"/>
        <v>--</v>
      </c>
      <c r="S194" s="105" t="str">
        <f t="shared" si="53"/>
        <v>--</v>
      </c>
      <c r="U194" s="40"/>
      <c r="V194" s="58" t="s">
        <v>34</v>
      </c>
      <c r="W194" s="59" t="s">
        <v>34</v>
      </c>
      <c r="X194" s="102" t="str">
        <f t="shared" si="44"/>
        <v>--</v>
      </c>
      <c r="Y194" s="109" t="str">
        <f t="shared" si="50"/>
        <v>0</v>
      </c>
      <c r="Z194" s="89" t="str">
        <f t="shared" si="47"/>
        <v>--</v>
      </c>
      <c r="AA194" s="90" t="str">
        <f t="shared" si="48"/>
        <v>--</v>
      </c>
      <c r="AC194" s="93" t="str" cm="1">
        <f t="array" ref="AC194">_xlfn.IFS(Q194+Y194&gt;0,Q194+Y194,Q194+Y194=0,"0")</f>
        <v>0</v>
      </c>
      <c r="AD194" s="94" t="str">
        <f t="shared" si="49"/>
        <v>--</v>
      </c>
    </row>
    <row r="195" spans="2:30">
      <c r="B195" s="41">
        <v>168</v>
      </c>
      <c r="C195" s="55" t="s">
        <v>34</v>
      </c>
      <c r="D195" s="138" t="s">
        <v>34</v>
      </c>
      <c r="E195" s="139"/>
      <c r="F195" s="139"/>
      <c r="G195" s="139"/>
      <c r="H195" s="140"/>
      <c r="I195" s="141"/>
      <c r="J195" s="100"/>
      <c r="K195" s="80" t="str">
        <f t="shared" si="45"/>
        <v>--</v>
      </c>
      <c r="M195" s="53"/>
      <c r="N195" s="58" t="s">
        <v>34</v>
      </c>
      <c r="O195" s="59" t="s">
        <v>34</v>
      </c>
      <c r="P195" s="102" t="str">
        <f t="shared" si="46"/>
        <v>--</v>
      </c>
      <c r="Q195" s="103" t="str">
        <f t="shared" si="51"/>
        <v>0</v>
      </c>
      <c r="R195" s="104" t="str">
        <f t="shared" si="52"/>
        <v>--</v>
      </c>
      <c r="S195" s="105" t="str">
        <f t="shared" si="53"/>
        <v>--</v>
      </c>
      <c r="U195" s="40"/>
      <c r="V195" s="58" t="s">
        <v>34</v>
      </c>
      <c r="W195" s="59" t="s">
        <v>34</v>
      </c>
      <c r="X195" s="102" t="str">
        <f t="shared" si="44"/>
        <v>--</v>
      </c>
      <c r="Y195" s="109" t="str">
        <f t="shared" si="50"/>
        <v>0</v>
      </c>
      <c r="Z195" s="89" t="str">
        <f t="shared" si="47"/>
        <v>--</v>
      </c>
      <c r="AA195" s="90" t="str">
        <f t="shared" si="48"/>
        <v>--</v>
      </c>
      <c r="AC195" s="93" t="str" cm="1">
        <f t="array" ref="AC195">_xlfn.IFS(Q195+Y195&gt;0,Q195+Y195,Q195+Y195=0,"0")</f>
        <v>0</v>
      </c>
      <c r="AD195" s="94" t="str">
        <f t="shared" si="49"/>
        <v>--</v>
      </c>
    </row>
    <row r="196" spans="2:30">
      <c r="B196" s="41">
        <v>169</v>
      </c>
      <c r="C196" s="55" t="s">
        <v>34</v>
      </c>
      <c r="D196" s="138" t="s">
        <v>34</v>
      </c>
      <c r="E196" s="139"/>
      <c r="F196" s="139"/>
      <c r="G196" s="139"/>
      <c r="H196" s="140"/>
      <c r="I196" s="141"/>
      <c r="J196" s="100"/>
      <c r="K196" s="80" t="str">
        <f t="shared" si="45"/>
        <v>--</v>
      </c>
      <c r="M196" s="53"/>
      <c r="N196" s="58" t="s">
        <v>34</v>
      </c>
      <c r="O196" s="59" t="s">
        <v>34</v>
      </c>
      <c r="P196" s="102" t="str">
        <f t="shared" si="46"/>
        <v>--</v>
      </c>
      <c r="Q196" s="103" t="str">
        <f t="shared" si="51"/>
        <v>0</v>
      </c>
      <c r="R196" s="104" t="str">
        <f t="shared" si="52"/>
        <v>--</v>
      </c>
      <c r="S196" s="105" t="str">
        <f t="shared" si="53"/>
        <v>--</v>
      </c>
      <c r="U196" s="40"/>
      <c r="V196" s="58" t="s">
        <v>34</v>
      </c>
      <c r="W196" s="59" t="s">
        <v>34</v>
      </c>
      <c r="X196" s="102" t="str">
        <f t="shared" si="44"/>
        <v>--</v>
      </c>
      <c r="Y196" s="109" t="str">
        <f t="shared" si="50"/>
        <v>0</v>
      </c>
      <c r="Z196" s="89" t="str">
        <f t="shared" si="47"/>
        <v>--</v>
      </c>
      <c r="AA196" s="90" t="str">
        <f t="shared" si="48"/>
        <v>--</v>
      </c>
      <c r="AC196" s="93" t="str" cm="1">
        <f t="array" ref="AC196">_xlfn.IFS(Q196+Y196&gt;0,Q196+Y196,Q196+Y196=0,"0")</f>
        <v>0</v>
      </c>
      <c r="AD196" s="94" t="str">
        <f t="shared" si="49"/>
        <v>--</v>
      </c>
    </row>
    <row r="197" spans="2:30">
      <c r="B197" s="41">
        <v>170</v>
      </c>
      <c r="C197" s="55" t="s">
        <v>34</v>
      </c>
      <c r="D197" s="138" t="s">
        <v>34</v>
      </c>
      <c r="E197" s="139"/>
      <c r="F197" s="139"/>
      <c r="G197" s="139"/>
      <c r="H197" s="140"/>
      <c r="I197" s="141"/>
      <c r="J197" s="100"/>
      <c r="K197" s="80" t="str">
        <f t="shared" si="45"/>
        <v>--</v>
      </c>
      <c r="M197" s="53"/>
      <c r="N197" s="58" t="s">
        <v>34</v>
      </c>
      <c r="O197" s="59" t="s">
        <v>34</v>
      </c>
      <c r="P197" s="102" t="str">
        <f t="shared" si="46"/>
        <v>--</v>
      </c>
      <c r="Q197" s="103" t="str">
        <f t="shared" si="51"/>
        <v>0</v>
      </c>
      <c r="R197" s="104" t="str">
        <f t="shared" si="52"/>
        <v>--</v>
      </c>
      <c r="S197" s="105" t="str">
        <f t="shared" si="53"/>
        <v>--</v>
      </c>
      <c r="U197" s="40"/>
      <c r="V197" s="58" t="s">
        <v>34</v>
      </c>
      <c r="W197" s="59" t="s">
        <v>34</v>
      </c>
      <c r="X197" s="102" t="str">
        <f t="shared" si="44"/>
        <v>--</v>
      </c>
      <c r="Y197" s="109" t="str">
        <f t="shared" si="50"/>
        <v>0</v>
      </c>
      <c r="Z197" s="89" t="str">
        <f t="shared" si="47"/>
        <v>--</v>
      </c>
      <c r="AA197" s="90" t="str">
        <f t="shared" si="48"/>
        <v>--</v>
      </c>
      <c r="AC197" s="93" t="str" cm="1">
        <f t="array" ref="AC197">_xlfn.IFS(Q197+Y197&gt;0,Q197+Y197,Q197+Y197=0,"0")</f>
        <v>0</v>
      </c>
      <c r="AD197" s="94" t="str">
        <f t="shared" si="49"/>
        <v>--</v>
      </c>
    </row>
    <row r="198" spans="2:30">
      <c r="B198" s="41">
        <v>171</v>
      </c>
      <c r="C198" s="55" t="s">
        <v>34</v>
      </c>
      <c r="D198" s="138" t="s">
        <v>34</v>
      </c>
      <c r="E198" s="139"/>
      <c r="F198" s="139"/>
      <c r="G198" s="139"/>
      <c r="H198" s="140"/>
      <c r="I198" s="141"/>
      <c r="J198" s="100"/>
      <c r="K198" s="80" t="str">
        <f t="shared" si="45"/>
        <v>--</v>
      </c>
      <c r="M198" s="53"/>
      <c r="N198" s="58" t="s">
        <v>34</v>
      </c>
      <c r="O198" s="59" t="s">
        <v>34</v>
      </c>
      <c r="P198" s="102" t="str">
        <f t="shared" si="46"/>
        <v>--</v>
      </c>
      <c r="Q198" s="103" t="str">
        <f t="shared" si="51"/>
        <v>0</v>
      </c>
      <c r="R198" s="104" t="str">
        <f t="shared" si="52"/>
        <v>--</v>
      </c>
      <c r="S198" s="105" t="str">
        <f t="shared" si="53"/>
        <v>--</v>
      </c>
      <c r="U198" s="40"/>
      <c r="V198" s="58" t="s">
        <v>34</v>
      </c>
      <c r="W198" s="59" t="s">
        <v>34</v>
      </c>
      <c r="X198" s="102" t="str">
        <f t="shared" si="44"/>
        <v>--</v>
      </c>
      <c r="Y198" s="109" t="str">
        <f t="shared" si="50"/>
        <v>0</v>
      </c>
      <c r="Z198" s="89" t="str">
        <f t="shared" si="47"/>
        <v>--</v>
      </c>
      <c r="AA198" s="90" t="str">
        <f t="shared" si="48"/>
        <v>--</v>
      </c>
      <c r="AC198" s="93" t="str" cm="1">
        <f t="array" ref="AC198">_xlfn.IFS(Q198+Y198&gt;0,Q198+Y198,Q198+Y198=0,"0")</f>
        <v>0</v>
      </c>
      <c r="AD198" s="94" t="str">
        <f t="shared" si="49"/>
        <v>--</v>
      </c>
    </row>
    <row r="199" spans="2:30">
      <c r="B199" s="41">
        <v>172</v>
      </c>
      <c r="C199" s="55" t="s">
        <v>34</v>
      </c>
      <c r="D199" s="138" t="s">
        <v>34</v>
      </c>
      <c r="E199" s="139"/>
      <c r="F199" s="139"/>
      <c r="G199" s="139"/>
      <c r="H199" s="140"/>
      <c r="I199" s="141"/>
      <c r="J199" s="100"/>
      <c r="K199" s="80" t="str">
        <f t="shared" si="45"/>
        <v>--</v>
      </c>
      <c r="M199" s="53"/>
      <c r="N199" s="58" t="s">
        <v>34</v>
      </c>
      <c r="O199" s="59" t="s">
        <v>34</v>
      </c>
      <c r="P199" s="102" t="str">
        <f t="shared" si="46"/>
        <v>--</v>
      </c>
      <c r="Q199" s="103" t="str">
        <f t="shared" si="51"/>
        <v>0</v>
      </c>
      <c r="R199" s="104" t="str">
        <f t="shared" si="52"/>
        <v>--</v>
      </c>
      <c r="S199" s="105" t="str">
        <f t="shared" si="53"/>
        <v>--</v>
      </c>
      <c r="U199" s="40"/>
      <c r="V199" s="58" t="s">
        <v>34</v>
      </c>
      <c r="W199" s="59" t="s">
        <v>34</v>
      </c>
      <c r="X199" s="102" t="str">
        <f t="shared" si="44"/>
        <v>--</v>
      </c>
      <c r="Y199" s="109" t="str">
        <f t="shared" si="50"/>
        <v>0</v>
      </c>
      <c r="Z199" s="89" t="str">
        <f t="shared" si="47"/>
        <v>--</v>
      </c>
      <c r="AA199" s="90" t="str">
        <f t="shared" si="48"/>
        <v>--</v>
      </c>
      <c r="AC199" s="93" t="str" cm="1">
        <f t="array" ref="AC199">_xlfn.IFS(Q199+Y199&gt;0,Q199+Y199,Q199+Y199=0,"0")</f>
        <v>0</v>
      </c>
      <c r="AD199" s="94" t="str">
        <f t="shared" si="49"/>
        <v>--</v>
      </c>
    </row>
    <row r="200" spans="2:30">
      <c r="B200" s="41">
        <v>173</v>
      </c>
      <c r="C200" s="55" t="s">
        <v>34</v>
      </c>
      <c r="D200" s="138" t="s">
        <v>34</v>
      </c>
      <c r="E200" s="139"/>
      <c r="F200" s="139"/>
      <c r="G200" s="139"/>
      <c r="H200" s="140"/>
      <c r="I200" s="141"/>
      <c r="J200" s="100"/>
      <c r="K200" s="80" t="str">
        <f t="shared" si="45"/>
        <v>--</v>
      </c>
      <c r="M200" s="53"/>
      <c r="N200" s="58" t="s">
        <v>34</v>
      </c>
      <c r="O200" s="59" t="s">
        <v>34</v>
      </c>
      <c r="P200" s="102" t="str">
        <f t="shared" si="46"/>
        <v>--</v>
      </c>
      <c r="Q200" s="103" t="str">
        <f t="shared" si="51"/>
        <v>0</v>
      </c>
      <c r="R200" s="104" t="str">
        <f t="shared" si="52"/>
        <v>--</v>
      </c>
      <c r="S200" s="105" t="str">
        <f t="shared" si="53"/>
        <v>--</v>
      </c>
      <c r="U200" s="40"/>
      <c r="V200" s="58" t="s">
        <v>34</v>
      </c>
      <c r="W200" s="59" t="s">
        <v>34</v>
      </c>
      <c r="X200" s="102" t="str">
        <f t="shared" si="44"/>
        <v>--</v>
      </c>
      <c r="Y200" s="109" t="str">
        <f t="shared" si="50"/>
        <v>0</v>
      </c>
      <c r="Z200" s="89" t="str">
        <f t="shared" si="47"/>
        <v>--</v>
      </c>
      <c r="AA200" s="90" t="str">
        <f t="shared" si="48"/>
        <v>--</v>
      </c>
      <c r="AC200" s="93" t="str" cm="1">
        <f t="array" ref="AC200">_xlfn.IFS(Q200+Y200&gt;0,Q200+Y200,Q200+Y200=0,"0")</f>
        <v>0</v>
      </c>
      <c r="AD200" s="94" t="str">
        <f t="shared" si="49"/>
        <v>--</v>
      </c>
    </row>
    <row r="201" spans="2:30">
      <c r="B201" s="41">
        <v>174</v>
      </c>
      <c r="C201" s="55" t="s">
        <v>34</v>
      </c>
      <c r="D201" s="138" t="s">
        <v>34</v>
      </c>
      <c r="E201" s="139"/>
      <c r="F201" s="139"/>
      <c r="G201" s="139"/>
      <c r="H201" s="140"/>
      <c r="I201" s="141"/>
      <c r="J201" s="100"/>
      <c r="K201" s="80" t="str">
        <f t="shared" si="45"/>
        <v>--</v>
      </c>
      <c r="M201" s="53"/>
      <c r="N201" s="58" t="s">
        <v>34</v>
      </c>
      <c r="O201" s="59" t="s">
        <v>34</v>
      </c>
      <c r="P201" s="102" t="str">
        <f t="shared" si="46"/>
        <v>--</v>
      </c>
      <c r="Q201" s="103" t="str">
        <f t="shared" si="51"/>
        <v>0</v>
      </c>
      <c r="R201" s="104" t="str">
        <f t="shared" si="52"/>
        <v>--</v>
      </c>
      <c r="S201" s="105" t="str">
        <f t="shared" si="53"/>
        <v>--</v>
      </c>
      <c r="U201" s="40"/>
      <c r="V201" s="58" t="s">
        <v>34</v>
      </c>
      <c r="W201" s="59" t="s">
        <v>34</v>
      </c>
      <c r="X201" s="102" t="str">
        <f t="shared" si="44"/>
        <v>--</v>
      </c>
      <c r="Y201" s="109" t="str">
        <f t="shared" si="50"/>
        <v>0</v>
      </c>
      <c r="Z201" s="89" t="str">
        <f t="shared" si="47"/>
        <v>--</v>
      </c>
      <c r="AA201" s="90" t="str">
        <f t="shared" si="48"/>
        <v>--</v>
      </c>
      <c r="AC201" s="93" t="str" cm="1">
        <f t="array" ref="AC201">_xlfn.IFS(Q201+Y201&gt;0,Q201+Y201,Q201+Y201=0,"0")</f>
        <v>0</v>
      </c>
      <c r="AD201" s="94" t="str">
        <f t="shared" si="49"/>
        <v>--</v>
      </c>
    </row>
    <row r="202" spans="2:30">
      <c r="B202" s="41">
        <v>175</v>
      </c>
      <c r="C202" s="55" t="s">
        <v>34</v>
      </c>
      <c r="D202" s="138" t="s">
        <v>34</v>
      </c>
      <c r="E202" s="139"/>
      <c r="F202" s="139"/>
      <c r="G202" s="139"/>
      <c r="H202" s="140"/>
      <c r="I202" s="141"/>
      <c r="J202" s="100"/>
      <c r="K202" s="80" t="str">
        <f t="shared" si="45"/>
        <v>--</v>
      </c>
      <c r="M202" s="53"/>
      <c r="N202" s="58" t="s">
        <v>34</v>
      </c>
      <c r="O202" s="59" t="s">
        <v>34</v>
      </c>
      <c r="P202" s="102" t="str">
        <f t="shared" si="46"/>
        <v>--</v>
      </c>
      <c r="Q202" s="103" t="str">
        <f t="shared" si="51"/>
        <v>0</v>
      </c>
      <c r="R202" s="104" t="str">
        <f t="shared" si="52"/>
        <v>--</v>
      </c>
      <c r="S202" s="105" t="str">
        <f t="shared" si="53"/>
        <v>--</v>
      </c>
      <c r="U202" s="40"/>
      <c r="V202" s="58" t="s">
        <v>34</v>
      </c>
      <c r="W202" s="59" t="s">
        <v>34</v>
      </c>
      <c r="X202" s="102" t="str">
        <f t="shared" si="44"/>
        <v>--</v>
      </c>
      <c r="Y202" s="109" t="str">
        <f t="shared" si="50"/>
        <v>0</v>
      </c>
      <c r="Z202" s="89" t="str">
        <f t="shared" si="47"/>
        <v>--</v>
      </c>
      <c r="AA202" s="90" t="str">
        <f t="shared" si="48"/>
        <v>--</v>
      </c>
      <c r="AC202" s="93" t="str" cm="1">
        <f t="array" ref="AC202">_xlfn.IFS(Q202+Y202&gt;0,Q202+Y202,Q202+Y202=0,"0")</f>
        <v>0</v>
      </c>
      <c r="AD202" s="94" t="str">
        <f t="shared" si="49"/>
        <v>--</v>
      </c>
    </row>
    <row r="203" spans="2:30">
      <c r="B203" s="41">
        <v>176</v>
      </c>
      <c r="C203" s="55" t="s">
        <v>34</v>
      </c>
      <c r="D203" s="138" t="s">
        <v>34</v>
      </c>
      <c r="E203" s="139"/>
      <c r="F203" s="139"/>
      <c r="G203" s="139"/>
      <c r="H203" s="140"/>
      <c r="I203" s="141"/>
      <c r="J203" s="100"/>
      <c r="K203" s="80" t="str">
        <f t="shared" si="45"/>
        <v>--</v>
      </c>
      <c r="M203" s="53"/>
      <c r="N203" s="58" t="s">
        <v>34</v>
      </c>
      <c r="O203" s="59" t="s">
        <v>34</v>
      </c>
      <c r="P203" s="102" t="str">
        <f t="shared" si="46"/>
        <v>--</v>
      </c>
      <c r="Q203" s="103" t="str">
        <f t="shared" si="51"/>
        <v>0</v>
      </c>
      <c r="R203" s="104" t="str">
        <f t="shared" si="52"/>
        <v>--</v>
      </c>
      <c r="S203" s="105" t="str">
        <f t="shared" si="53"/>
        <v>--</v>
      </c>
      <c r="U203" s="40"/>
      <c r="V203" s="58" t="s">
        <v>34</v>
      </c>
      <c r="W203" s="59" t="s">
        <v>34</v>
      </c>
      <c r="X203" s="102" t="str">
        <f t="shared" si="44"/>
        <v>--</v>
      </c>
      <c r="Y203" s="109" t="str">
        <f t="shared" si="50"/>
        <v>0</v>
      </c>
      <c r="Z203" s="89" t="str">
        <f t="shared" si="47"/>
        <v>--</v>
      </c>
      <c r="AA203" s="90" t="str">
        <f t="shared" si="48"/>
        <v>--</v>
      </c>
      <c r="AC203" s="93" t="str" cm="1">
        <f t="array" ref="AC203">_xlfn.IFS(Q203+Y203&gt;0,Q203+Y203,Q203+Y203=0,"0")</f>
        <v>0</v>
      </c>
      <c r="AD203" s="94" t="str">
        <f t="shared" si="49"/>
        <v>--</v>
      </c>
    </row>
    <row r="204" spans="2:30">
      <c r="B204" s="41">
        <v>177</v>
      </c>
      <c r="C204" s="55" t="s">
        <v>34</v>
      </c>
      <c r="D204" s="138" t="s">
        <v>34</v>
      </c>
      <c r="E204" s="139"/>
      <c r="F204" s="139"/>
      <c r="G204" s="139"/>
      <c r="H204" s="140"/>
      <c r="I204" s="141"/>
      <c r="J204" s="100"/>
      <c r="K204" s="80" t="str">
        <f t="shared" si="45"/>
        <v>--</v>
      </c>
      <c r="M204" s="53"/>
      <c r="N204" s="58" t="s">
        <v>34</v>
      </c>
      <c r="O204" s="59" t="s">
        <v>34</v>
      </c>
      <c r="P204" s="102" t="str">
        <f t="shared" si="46"/>
        <v>--</v>
      </c>
      <c r="Q204" s="103" t="str">
        <f t="shared" si="51"/>
        <v>0</v>
      </c>
      <c r="R204" s="104" t="str">
        <f t="shared" si="52"/>
        <v>--</v>
      </c>
      <c r="S204" s="105" t="str">
        <f t="shared" si="53"/>
        <v>--</v>
      </c>
      <c r="U204" s="40"/>
      <c r="V204" s="58" t="s">
        <v>34</v>
      </c>
      <c r="W204" s="59" t="s">
        <v>34</v>
      </c>
      <c r="X204" s="102" t="str">
        <f t="shared" si="44"/>
        <v>--</v>
      </c>
      <c r="Y204" s="109" t="str">
        <f t="shared" si="50"/>
        <v>0</v>
      </c>
      <c r="Z204" s="89" t="str">
        <f t="shared" si="47"/>
        <v>--</v>
      </c>
      <c r="AA204" s="90" t="str">
        <f t="shared" si="48"/>
        <v>--</v>
      </c>
      <c r="AC204" s="93" t="str" cm="1">
        <f t="array" ref="AC204">_xlfn.IFS(Q204+Y204&gt;0,Q204+Y204,Q204+Y204=0,"0")</f>
        <v>0</v>
      </c>
      <c r="AD204" s="94" t="str">
        <f t="shared" si="49"/>
        <v>--</v>
      </c>
    </row>
    <row r="205" spans="2:30">
      <c r="B205" s="41">
        <v>178</v>
      </c>
      <c r="C205" s="55" t="s">
        <v>34</v>
      </c>
      <c r="D205" s="138" t="s">
        <v>34</v>
      </c>
      <c r="E205" s="139"/>
      <c r="F205" s="139"/>
      <c r="G205" s="139"/>
      <c r="H205" s="140"/>
      <c r="I205" s="141"/>
      <c r="J205" s="100"/>
      <c r="K205" s="80" t="str">
        <f t="shared" si="45"/>
        <v>--</v>
      </c>
      <c r="M205" s="53"/>
      <c r="N205" s="58" t="s">
        <v>34</v>
      </c>
      <c r="O205" s="59" t="s">
        <v>34</v>
      </c>
      <c r="P205" s="102" t="str">
        <f t="shared" si="46"/>
        <v>--</v>
      </c>
      <c r="Q205" s="103" t="str">
        <f t="shared" si="51"/>
        <v>0</v>
      </c>
      <c r="R205" s="104" t="str">
        <f t="shared" si="52"/>
        <v>--</v>
      </c>
      <c r="S205" s="105" t="str">
        <f t="shared" si="53"/>
        <v>--</v>
      </c>
      <c r="U205" s="40"/>
      <c r="V205" s="58" t="s">
        <v>34</v>
      </c>
      <c r="W205" s="59" t="s">
        <v>34</v>
      </c>
      <c r="X205" s="102" t="str">
        <f t="shared" si="44"/>
        <v>--</v>
      </c>
      <c r="Y205" s="109" t="str">
        <f t="shared" si="50"/>
        <v>0</v>
      </c>
      <c r="Z205" s="89" t="str">
        <f t="shared" si="47"/>
        <v>--</v>
      </c>
      <c r="AA205" s="90" t="str">
        <f t="shared" si="48"/>
        <v>--</v>
      </c>
      <c r="AC205" s="93" t="str" cm="1">
        <f t="array" ref="AC205">_xlfn.IFS(Q205+Y205&gt;0,Q205+Y205,Q205+Y205=0,"0")</f>
        <v>0</v>
      </c>
      <c r="AD205" s="94" t="str">
        <f t="shared" si="49"/>
        <v>--</v>
      </c>
    </row>
    <row r="206" spans="2:30">
      <c r="B206" s="41">
        <v>179</v>
      </c>
      <c r="C206" s="55" t="s">
        <v>34</v>
      </c>
      <c r="D206" s="138" t="s">
        <v>34</v>
      </c>
      <c r="E206" s="139"/>
      <c r="F206" s="139"/>
      <c r="G206" s="139"/>
      <c r="H206" s="140"/>
      <c r="I206" s="141"/>
      <c r="J206" s="100"/>
      <c r="K206" s="80" t="str">
        <f t="shared" si="45"/>
        <v>--</v>
      </c>
      <c r="M206" s="53"/>
      <c r="N206" s="58" t="s">
        <v>34</v>
      </c>
      <c r="O206" s="59" t="s">
        <v>34</v>
      </c>
      <c r="P206" s="102" t="str">
        <f t="shared" si="46"/>
        <v>--</v>
      </c>
      <c r="Q206" s="103" t="str">
        <f t="shared" si="51"/>
        <v>0</v>
      </c>
      <c r="R206" s="104" t="str">
        <f t="shared" si="52"/>
        <v>--</v>
      </c>
      <c r="S206" s="105" t="str">
        <f t="shared" si="53"/>
        <v>--</v>
      </c>
      <c r="U206" s="40"/>
      <c r="V206" s="58" t="s">
        <v>34</v>
      </c>
      <c r="W206" s="59" t="s">
        <v>34</v>
      </c>
      <c r="X206" s="102" t="str">
        <f t="shared" si="44"/>
        <v>--</v>
      </c>
      <c r="Y206" s="109" t="str">
        <f t="shared" si="50"/>
        <v>0</v>
      </c>
      <c r="Z206" s="89" t="str">
        <f t="shared" si="47"/>
        <v>--</v>
      </c>
      <c r="AA206" s="90" t="str">
        <f t="shared" si="48"/>
        <v>--</v>
      </c>
      <c r="AC206" s="93" t="str" cm="1">
        <f t="array" ref="AC206">_xlfn.IFS(Q206+Y206&gt;0,Q206+Y206,Q206+Y206=0,"0")</f>
        <v>0</v>
      </c>
      <c r="AD206" s="94" t="str">
        <f t="shared" si="49"/>
        <v>--</v>
      </c>
    </row>
    <row r="207" spans="2:30">
      <c r="B207" s="41">
        <v>180</v>
      </c>
      <c r="C207" s="55" t="s">
        <v>34</v>
      </c>
      <c r="D207" s="138" t="s">
        <v>34</v>
      </c>
      <c r="E207" s="139"/>
      <c r="F207" s="139"/>
      <c r="G207" s="139"/>
      <c r="H207" s="140"/>
      <c r="I207" s="141"/>
      <c r="J207" s="100"/>
      <c r="K207" s="80" t="str">
        <f t="shared" si="45"/>
        <v>--</v>
      </c>
      <c r="L207" s="77"/>
      <c r="M207" s="40"/>
      <c r="N207" s="58" t="s">
        <v>34</v>
      </c>
      <c r="O207" s="59" t="s">
        <v>34</v>
      </c>
      <c r="P207" s="102" t="str">
        <f t="shared" si="46"/>
        <v>--</v>
      </c>
      <c r="Q207" s="103" t="str">
        <f t="shared" si="51"/>
        <v>0</v>
      </c>
      <c r="R207" s="104" t="str">
        <f t="shared" si="52"/>
        <v>--</v>
      </c>
      <c r="S207" s="105" t="str">
        <f t="shared" si="53"/>
        <v>--</v>
      </c>
      <c r="T207" s="77"/>
      <c r="U207" s="40"/>
      <c r="V207" s="58" t="s">
        <v>34</v>
      </c>
      <c r="W207" s="59" t="s">
        <v>34</v>
      </c>
      <c r="X207" s="102" t="str">
        <f t="shared" si="44"/>
        <v>--</v>
      </c>
      <c r="Y207" s="109" t="str">
        <f t="shared" si="50"/>
        <v>0</v>
      </c>
      <c r="Z207" s="89" t="str">
        <f t="shared" si="47"/>
        <v>--</v>
      </c>
      <c r="AA207" s="90" t="str">
        <f t="shared" si="48"/>
        <v>--</v>
      </c>
      <c r="AB207" s="77"/>
      <c r="AC207" s="93" t="str" cm="1">
        <f t="array" ref="AC207">_xlfn.IFS(Q207+Y207&gt;0,Q207+Y207,Q207+Y207=0,"0")</f>
        <v>0</v>
      </c>
      <c r="AD207" s="94" t="str">
        <f t="shared" si="49"/>
        <v>--</v>
      </c>
    </row>
    <row r="208" spans="2:30">
      <c r="B208" s="41">
        <v>181</v>
      </c>
      <c r="C208" s="55" t="s">
        <v>34</v>
      </c>
      <c r="D208" s="138" t="s">
        <v>34</v>
      </c>
      <c r="E208" s="139"/>
      <c r="F208" s="139"/>
      <c r="G208" s="139"/>
      <c r="H208" s="144"/>
      <c r="I208" s="145"/>
      <c r="J208" s="100"/>
      <c r="K208" s="80" t="str">
        <f>IFERROR(((96.3*H208)/J208),"--")</f>
        <v>--</v>
      </c>
      <c r="M208" s="40"/>
      <c r="N208" s="58" t="s">
        <v>34</v>
      </c>
      <c r="O208" s="59" t="s">
        <v>34</v>
      </c>
      <c r="P208" s="102" t="str">
        <f>IFERROR(((M208/K208)*60)/N208/O208,"--")</f>
        <v>--</v>
      </c>
      <c r="Q208" s="103" t="str">
        <f t="shared" si="51"/>
        <v>0</v>
      </c>
      <c r="R208" s="104" t="str">
        <f t="shared" si="52"/>
        <v>--</v>
      </c>
      <c r="S208" s="105" t="str">
        <f t="shared" si="53"/>
        <v>--</v>
      </c>
      <c r="U208" s="40"/>
      <c r="V208" s="58" t="s">
        <v>34</v>
      </c>
      <c r="W208" s="59" t="s">
        <v>34</v>
      </c>
      <c r="X208" s="102" t="str">
        <f t="shared" si="44"/>
        <v>--</v>
      </c>
      <c r="Y208" s="109" t="str">
        <f t="shared" si="50"/>
        <v>0</v>
      </c>
      <c r="Z208" s="89" t="str">
        <f>IFERROR((Y208/J208),"--")</f>
        <v>--</v>
      </c>
      <c r="AA208" s="90" t="str">
        <f>IFERROR((Z208/0.6234),"--")</f>
        <v>--</v>
      </c>
      <c r="AC208" s="93" t="str" cm="1">
        <f t="array" ref="AC208">_xlfn.IFS(Q208+Y208&gt;0,Q208+Y208,Q208+Y208=0,"0")</f>
        <v>0</v>
      </c>
      <c r="AD208" s="94" t="str">
        <f>IFERROR(((AC208/J208)/0.6234),"--")</f>
        <v>--</v>
      </c>
    </row>
    <row r="209" spans="2:30">
      <c r="B209" s="41">
        <v>182</v>
      </c>
      <c r="C209" s="55" t="s">
        <v>34</v>
      </c>
      <c r="D209" s="138" t="s">
        <v>34</v>
      </c>
      <c r="E209" s="139"/>
      <c r="F209" s="139"/>
      <c r="G209" s="139"/>
      <c r="H209" s="144"/>
      <c r="I209" s="145"/>
      <c r="J209" s="100"/>
      <c r="K209" s="80" t="str">
        <f t="shared" ref="K209:K243" si="54">IFERROR(((96.3*H209)/J209),"--")</f>
        <v>--</v>
      </c>
      <c r="M209" s="40"/>
      <c r="N209" s="58" t="s">
        <v>34</v>
      </c>
      <c r="O209" s="59" t="s">
        <v>34</v>
      </c>
      <c r="P209" s="102" t="str">
        <f t="shared" ref="P209:P243" si="55">IFERROR(((M209/K209)*60)/N209/O209,"--")</f>
        <v>--</v>
      </c>
      <c r="Q209" s="103" t="str">
        <f t="shared" si="51"/>
        <v>0</v>
      </c>
      <c r="R209" s="104" t="str">
        <f t="shared" si="52"/>
        <v>--</v>
      </c>
      <c r="S209" s="105" t="str">
        <f t="shared" si="53"/>
        <v>--</v>
      </c>
      <c r="U209" s="40"/>
      <c r="V209" s="58" t="s">
        <v>34</v>
      </c>
      <c r="W209" s="59" t="s">
        <v>34</v>
      </c>
      <c r="X209" s="102" t="str">
        <f t="shared" si="44"/>
        <v>--</v>
      </c>
      <c r="Y209" s="109" t="str">
        <f t="shared" si="50"/>
        <v>0</v>
      </c>
      <c r="Z209" s="89" t="str">
        <f t="shared" ref="Z209:Z243" si="56">IFERROR((Y209/J209),"--")</f>
        <v>--</v>
      </c>
      <c r="AA209" s="90" t="str">
        <f t="shared" ref="AA209:AA243" si="57">IFERROR((Z209/0.6234),"--")</f>
        <v>--</v>
      </c>
      <c r="AC209" s="93" t="str" cm="1">
        <f t="array" ref="AC209">_xlfn.IFS(Q209+Y209&gt;0,Q209+Y209,Q209+Y209=0,"0")</f>
        <v>0</v>
      </c>
      <c r="AD209" s="94" t="str">
        <f t="shared" ref="AD209:AD243" si="58">IFERROR(((AC209/J209)/0.6234),"--")</f>
        <v>--</v>
      </c>
    </row>
    <row r="210" spans="2:30">
      <c r="B210" s="41">
        <v>183</v>
      </c>
      <c r="C210" s="55" t="s">
        <v>34</v>
      </c>
      <c r="D210" s="138" t="s">
        <v>34</v>
      </c>
      <c r="E210" s="139"/>
      <c r="F210" s="139"/>
      <c r="G210" s="139"/>
      <c r="H210" s="144"/>
      <c r="I210" s="145"/>
      <c r="J210" s="100"/>
      <c r="K210" s="80" t="str">
        <f t="shared" si="54"/>
        <v>--</v>
      </c>
      <c r="M210" s="40"/>
      <c r="N210" s="58" t="s">
        <v>34</v>
      </c>
      <c r="O210" s="59" t="s">
        <v>34</v>
      </c>
      <c r="P210" s="102" t="str">
        <f t="shared" si="55"/>
        <v>--</v>
      </c>
      <c r="Q210" s="103" t="str">
        <f t="shared" si="51"/>
        <v>0</v>
      </c>
      <c r="R210" s="104" t="str">
        <f t="shared" si="52"/>
        <v>--</v>
      </c>
      <c r="S210" s="105" t="str">
        <f t="shared" si="53"/>
        <v>--</v>
      </c>
      <c r="U210" s="40"/>
      <c r="V210" s="58" t="s">
        <v>34</v>
      </c>
      <c r="W210" s="59" t="s">
        <v>34</v>
      </c>
      <c r="X210" s="102" t="str">
        <f t="shared" si="44"/>
        <v>--</v>
      </c>
      <c r="Y210" s="109" t="str">
        <f t="shared" si="50"/>
        <v>0</v>
      </c>
      <c r="Z210" s="89" t="str">
        <f t="shared" si="56"/>
        <v>--</v>
      </c>
      <c r="AA210" s="90" t="str">
        <f t="shared" si="57"/>
        <v>--</v>
      </c>
      <c r="AC210" s="93" t="str" cm="1">
        <f t="array" ref="AC210">_xlfn.IFS(Q210+Y210&gt;0,Q210+Y210,Q210+Y210=0,"0")</f>
        <v>0</v>
      </c>
      <c r="AD210" s="94" t="str">
        <f t="shared" si="58"/>
        <v>--</v>
      </c>
    </row>
    <row r="211" spans="2:30">
      <c r="B211" s="41">
        <v>184</v>
      </c>
      <c r="C211" s="55" t="s">
        <v>34</v>
      </c>
      <c r="D211" s="138" t="s">
        <v>34</v>
      </c>
      <c r="E211" s="139"/>
      <c r="F211" s="139"/>
      <c r="G211" s="139"/>
      <c r="H211" s="144"/>
      <c r="I211" s="145"/>
      <c r="J211" s="100"/>
      <c r="K211" s="80" t="str">
        <f t="shared" si="54"/>
        <v>--</v>
      </c>
      <c r="M211" s="40"/>
      <c r="N211" s="58" t="s">
        <v>34</v>
      </c>
      <c r="O211" s="59" t="s">
        <v>34</v>
      </c>
      <c r="P211" s="102" t="str">
        <f t="shared" si="55"/>
        <v>--</v>
      </c>
      <c r="Q211" s="103" t="str">
        <f t="shared" si="51"/>
        <v>0</v>
      </c>
      <c r="R211" s="104" t="str">
        <f t="shared" si="52"/>
        <v>--</v>
      </c>
      <c r="S211" s="105" t="str">
        <f t="shared" si="53"/>
        <v>--</v>
      </c>
      <c r="U211" s="40"/>
      <c r="V211" s="58" t="s">
        <v>34</v>
      </c>
      <c r="W211" s="59" t="s">
        <v>34</v>
      </c>
      <c r="X211" s="102" t="str">
        <f t="shared" si="44"/>
        <v>--</v>
      </c>
      <c r="Y211" s="109" t="str">
        <f t="shared" si="50"/>
        <v>0</v>
      </c>
      <c r="Z211" s="89" t="str">
        <f t="shared" si="56"/>
        <v>--</v>
      </c>
      <c r="AA211" s="90" t="str">
        <f t="shared" si="57"/>
        <v>--</v>
      </c>
      <c r="AC211" s="93" t="str" cm="1">
        <f t="array" ref="AC211">_xlfn.IFS(Q211+Y211&gt;0,Q211+Y211,Q211+Y211=0,"0")</f>
        <v>0</v>
      </c>
      <c r="AD211" s="94" t="str">
        <f t="shared" si="58"/>
        <v>--</v>
      </c>
    </row>
    <row r="212" spans="2:30">
      <c r="B212" s="41">
        <v>185</v>
      </c>
      <c r="C212" s="55" t="s">
        <v>34</v>
      </c>
      <c r="D212" s="138" t="s">
        <v>34</v>
      </c>
      <c r="E212" s="139"/>
      <c r="F212" s="139"/>
      <c r="G212" s="139"/>
      <c r="H212" s="144"/>
      <c r="I212" s="145"/>
      <c r="J212" s="100"/>
      <c r="K212" s="80" t="str">
        <f t="shared" si="54"/>
        <v>--</v>
      </c>
      <c r="M212" s="40"/>
      <c r="N212" s="58" t="s">
        <v>34</v>
      </c>
      <c r="O212" s="59" t="s">
        <v>34</v>
      </c>
      <c r="P212" s="102" t="str">
        <f t="shared" si="55"/>
        <v>--</v>
      </c>
      <c r="Q212" s="103" t="str">
        <f t="shared" si="51"/>
        <v>0</v>
      </c>
      <c r="R212" s="104" t="str">
        <f t="shared" si="52"/>
        <v>--</v>
      </c>
      <c r="S212" s="105" t="str">
        <f t="shared" si="53"/>
        <v>--</v>
      </c>
      <c r="U212" s="40"/>
      <c r="V212" s="58" t="s">
        <v>34</v>
      </c>
      <c r="W212" s="59" t="s">
        <v>34</v>
      </c>
      <c r="X212" s="102" t="str">
        <f t="shared" si="44"/>
        <v>--</v>
      </c>
      <c r="Y212" s="109" t="str">
        <f t="shared" si="50"/>
        <v>0</v>
      </c>
      <c r="Z212" s="89" t="str">
        <f t="shared" si="56"/>
        <v>--</v>
      </c>
      <c r="AA212" s="90" t="str">
        <f t="shared" si="57"/>
        <v>--</v>
      </c>
      <c r="AC212" s="93" t="str" cm="1">
        <f t="array" ref="AC212">_xlfn.IFS(Q212+Y212&gt;0,Q212+Y212,Q212+Y212=0,"0")</f>
        <v>0</v>
      </c>
      <c r="AD212" s="94" t="str">
        <f t="shared" si="58"/>
        <v>--</v>
      </c>
    </row>
    <row r="213" spans="2:30">
      <c r="B213" s="41">
        <v>186</v>
      </c>
      <c r="C213" s="55" t="s">
        <v>34</v>
      </c>
      <c r="D213" s="138" t="s">
        <v>34</v>
      </c>
      <c r="E213" s="139"/>
      <c r="F213" s="139"/>
      <c r="G213" s="139"/>
      <c r="H213" s="144"/>
      <c r="I213" s="145"/>
      <c r="J213" s="100"/>
      <c r="K213" s="80" t="str">
        <f t="shared" si="54"/>
        <v>--</v>
      </c>
      <c r="M213" s="40"/>
      <c r="N213" s="58" t="s">
        <v>34</v>
      </c>
      <c r="O213" s="59" t="s">
        <v>34</v>
      </c>
      <c r="P213" s="102" t="str">
        <f t="shared" si="55"/>
        <v>--</v>
      </c>
      <c r="Q213" s="103" t="str">
        <f t="shared" si="51"/>
        <v>0</v>
      </c>
      <c r="R213" s="104" t="str">
        <f t="shared" si="52"/>
        <v>--</v>
      </c>
      <c r="S213" s="105" t="str">
        <f t="shared" si="53"/>
        <v>--</v>
      </c>
      <c r="U213" s="40"/>
      <c r="V213" s="58" t="s">
        <v>34</v>
      </c>
      <c r="W213" s="59" t="s">
        <v>34</v>
      </c>
      <c r="X213" s="102" t="str">
        <f t="shared" si="44"/>
        <v>--</v>
      </c>
      <c r="Y213" s="109" t="str">
        <f t="shared" si="50"/>
        <v>0</v>
      </c>
      <c r="Z213" s="89" t="str">
        <f t="shared" si="56"/>
        <v>--</v>
      </c>
      <c r="AA213" s="90" t="str">
        <f t="shared" si="57"/>
        <v>--</v>
      </c>
      <c r="AC213" s="93" t="str" cm="1">
        <f t="array" ref="AC213">_xlfn.IFS(Q213+Y213&gt;0,Q213+Y213,Q213+Y213=0,"0")</f>
        <v>0</v>
      </c>
      <c r="AD213" s="94" t="str">
        <f t="shared" si="58"/>
        <v>--</v>
      </c>
    </row>
    <row r="214" spans="2:30">
      <c r="B214" s="41">
        <v>187</v>
      </c>
      <c r="C214" s="55" t="s">
        <v>34</v>
      </c>
      <c r="D214" s="138" t="s">
        <v>34</v>
      </c>
      <c r="E214" s="139"/>
      <c r="F214" s="139"/>
      <c r="G214" s="139"/>
      <c r="H214" s="144"/>
      <c r="I214" s="145"/>
      <c r="J214" s="100"/>
      <c r="K214" s="80" t="str">
        <f t="shared" si="54"/>
        <v>--</v>
      </c>
      <c r="M214" s="40"/>
      <c r="N214" s="58" t="s">
        <v>34</v>
      </c>
      <c r="O214" s="59" t="s">
        <v>34</v>
      </c>
      <c r="P214" s="102" t="str">
        <f t="shared" si="55"/>
        <v>--</v>
      </c>
      <c r="Q214" s="103" t="str">
        <f t="shared" si="51"/>
        <v>0</v>
      </c>
      <c r="R214" s="104" t="str">
        <f t="shared" si="52"/>
        <v>--</v>
      </c>
      <c r="S214" s="105" t="str">
        <f t="shared" si="53"/>
        <v>--</v>
      </c>
      <c r="U214" s="40"/>
      <c r="V214" s="58" t="s">
        <v>34</v>
      </c>
      <c r="W214" s="59" t="s">
        <v>34</v>
      </c>
      <c r="X214" s="102" t="str">
        <f t="shared" si="44"/>
        <v>--</v>
      </c>
      <c r="Y214" s="109" t="str">
        <f>IFERROR((H214*V214*W214*X214*17),"0")</f>
        <v>0</v>
      </c>
      <c r="Z214" s="89" t="str">
        <f t="shared" si="56"/>
        <v>--</v>
      </c>
      <c r="AA214" s="90" t="str">
        <f t="shared" si="57"/>
        <v>--</v>
      </c>
      <c r="AC214" s="93" t="str" cm="1">
        <f t="array" ref="AC214">_xlfn.IFS(Q214+Y214&gt;0,Q214+Y214,Q214+Y214=0,"0")</f>
        <v>0</v>
      </c>
      <c r="AD214" s="94" t="str">
        <f t="shared" si="58"/>
        <v>--</v>
      </c>
    </row>
    <row r="215" spans="2:30">
      <c r="B215" s="41">
        <v>188</v>
      </c>
      <c r="C215" s="55" t="s">
        <v>34</v>
      </c>
      <c r="D215" s="138" t="s">
        <v>34</v>
      </c>
      <c r="E215" s="139"/>
      <c r="F215" s="139"/>
      <c r="G215" s="139"/>
      <c r="H215" s="140"/>
      <c r="I215" s="141"/>
      <c r="J215" s="100"/>
      <c r="K215" s="80" t="str">
        <f t="shared" si="54"/>
        <v>--</v>
      </c>
      <c r="M215" s="40"/>
      <c r="N215" s="58" t="s">
        <v>34</v>
      </c>
      <c r="O215" s="59" t="s">
        <v>34</v>
      </c>
      <c r="P215" s="102" t="str">
        <f t="shared" si="55"/>
        <v>--</v>
      </c>
      <c r="Q215" s="103" t="str">
        <f t="shared" si="51"/>
        <v>0</v>
      </c>
      <c r="R215" s="104" t="str">
        <f t="shared" si="52"/>
        <v>--</v>
      </c>
      <c r="S215" s="105" t="str">
        <f t="shared" si="53"/>
        <v>--</v>
      </c>
      <c r="U215" s="40"/>
      <c r="V215" s="58" t="s">
        <v>34</v>
      </c>
      <c r="W215" s="59" t="s">
        <v>34</v>
      </c>
      <c r="X215" s="102" t="str">
        <f t="shared" si="44"/>
        <v>--</v>
      </c>
      <c r="Y215" s="109" t="str">
        <f t="shared" ref="Y215:Y249" si="59">IFERROR((H215*V215*W215*X215*17),"0")</f>
        <v>0</v>
      </c>
      <c r="Z215" s="89" t="str">
        <f t="shared" si="56"/>
        <v>--</v>
      </c>
      <c r="AA215" s="90" t="str">
        <f t="shared" si="57"/>
        <v>--</v>
      </c>
      <c r="AC215" s="93" t="str" cm="1">
        <f t="array" ref="AC215">_xlfn.IFS(Q215+Y215&gt;0,Q215+Y215,Q215+Y215=0,"0")</f>
        <v>0</v>
      </c>
      <c r="AD215" s="94" t="str">
        <f t="shared" si="58"/>
        <v>--</v>
      </c>
    </row>
    <row r="216" spans="2:30">
      <c r="B216" s="41">
        <v>189</v>
      </c>
      <c r="C216" s="55" t="s">
        <v>34</v>
      </c>
      <c r="D216" s="138" t="s">
        <v>34</v>
      </c>
      <c r="E216" s="139"/>
      <c r="F216" s="139"/>
      <c r="G216" s="139"/>
      <c r="H216" s="140"/>
      <c r="I216" s="141"/>
      <c r="J216" s="100"/>
      <c r="K216" s="80" t="str">
        <f t="shared" si="54"/>
        <v>--</v>
      </c>
      <c r="M216" s="40"/>
      <c r="N216" s="58" t="s">
        <v>34</v>
      </c>
      <c r="O216" s="59" t="s">
        <v>34</v>
      </c>
      <c r="P216" s="102" t="str">
        <f t="shared" si="55"/>
        <v>--</v>
      </c>
      <c r="Q216" s="103" t="str">
        <f t="shared" si="51"/>
        <v>0</v>
      </c>
      <c r="R216" s="104" t="str">
        <f t="shared" si="52"/>
        <v>--</v>
      </c>
      <c r="S216" s="105" t="str">
        <f t="shared" si="53"/>
        <v>--</v>
      </c>
      <c r="U216" s="40"/>
      <c r="V216" s="58" t="s">
        <v>34</v>
      </c>
      <c r="W216" s="59" t="s">
        <v>34</v>
      </c>
      <c r="X216" s="102" t="str">
        <f t="shared" si="44"/>
        <v>--</v>
      </c>
      <c r="Y216" s="109" t="str">
        <f t="shared" si="59"/>
        <v>0</v>
      </c>
      <c r="Z216" s="89" t="str">
        <f t="shared" si="56"/>
        <v>--</v>
      </c>
      <c r="AA216" s="90" t="str">
        <f t="shared" si="57"/>
        <v>--</v>
      </c>
      <c r="AC216" s="93" t="str" cm="1">
        <f t="array" ref="AC216">_xlfn.IFS(Q216+Y216&gt;0,Q216+Y216,Q216+Y216=0,"0")</f>
        <v>0</v>
      </c>
      <c r="AD216" s="94" t="str">
        <f t="shared" si="58"/>
        <v>--</v>
      </c>
    </row>
    <row r="217" spans="2:30">
      <c r="B217" s="41">
        <v>190</v>
      </c>
      <c r="C217" s="55" t="s">
        <v>34</v>
      </c>
      <c r="D217" s="138" t="s">
        <v>34</v>
      </c>
      <c r="E217" s="139"/>
      <c r="F217" s="139"/>
      <c r="G217" s="139"/>
      <c r="H217" s="140"/>
      <c r="I217" s="141"/>
      <c r="J217" s="100"/>
      <c r="K217" s="80" t="str">
        <f t="shared" si="54"/>
        <v>--</v>
      </c>
      <c r="M217" s="40"/>
      <c r="N217" s="58" t="s">
        <v>34</v>
      </c>
      <c r="O217" s="59" t="s">
        <v>34</v>
      </c>
      <c r="P217" s="102" t="str">
        <f t="shared" si="55"/>
        <v>--</v>
      </c>
      <c r="Q217" s="103" t="str">
        <f t="shared" si="51"/>
        <v>0</v>
      </c>
      <c r="R217" s="104" t="str">
        <f t="shared" si="52"/>
        <v>--</v>
      </c>
      <c r="S217" s="105" t="str">
        <f t="shared" si="53"/>
        <v>--</v>
      </c>
      <c r="U217" s="40"/>
      <c r="V217" s="58" t="s">
        <v>34</v>
      </c>
      <c r="W217" s="59" t="s">
        <v>34</v>
      </c>
      <c r="X217" s="102" t="str">
        <f t="shared" si="44"/>
        <v>--</v>
      </c>
      <c r="Y217" s="109" t="str">
        <f t="shared" si="59"/>
        <v>0</v>
      </c>
      <c r="Z217" s="89" t="str">
        <f t="shared" si="56"/>
        <v>--</v>
      </c>
      <c r="AA217" s="90" t="str">
        <f t="shared" si="57"/>
        <v>--</v>
      </c>
      <c r="AC217" s="93" t="str" cm="1">
        <f t="array" ref="AC217">_xlfn.IFS(Q217+Y217&gt;0,Q217+Y217,Q217+Y217=0,"0")</f>
        <v>0</v>
      </c>
      <c r="AD217" s="94" t="str">
        <f t="shared" si="58"/>
        <v>--</v>
      </c>
    </row>
    <row r="218" spans="2:30">
      <c r="B218" s="41">
        <v>191</v>
      </c>
      <c r="C218" s="55" t="s">
        <v>34</v>
      </c>
      <c r="D218" s="138" t="s">
        <v>34</v>
      </c>
      <c r="E218" s="139"/>
      <c r="F218" s="139"/>
      <c r="G218" s="139"/>
      <c r="H218" s="140"/>
      <c r="I218" s="141"/>
      <c r="J218" s="100"/>
      <c r="K218" s="80" t="str">
        <f t="shared" si="54"/>
        <v>--</v>
      </c>
      <c r="M218" s="40"/>
      <c r="N218" s="58" t="s">
        <v>34</v>
      </c>
      <c r="O218" s="59" t="s">
        <v>34</v>
      </c>
      <c r="P218" s="102" t="str">
        <f t="shared" si="55"/>
        <v>--</v>
      </c>
      <c r="Q218" s="103" t="str">
        <f t="shared" si="51"/>
        <v>0</v>
      </c>
      <c r="R218" s="104" t="str">
        <f t="shared" si="52"/>
        <v>--</v>
      </c>
      <c r="S218" s="105" t="str">
        <f t="shared" si="53"/>
        <v>--</v>
      </c>
      <c r="U218" s="40"/>
      <c r="V218" s="58" t="s">
        <v>34</v>
      </c>
      <c r="W218" s="59" t="s">
        <v>34</v>
      </c>
      <c r="X218" s="102" t="str">
        <f t="shared" si="44"/>
        <v>--</v>
      </c>
      <c r="Y218" s="109" t="str">
        <f t="shared" si="59"/>
        <v>0</v>
      </c>
      <c r="Z218" s="89" t="str">
        <f t="shared" si="56"/>
        <v>--</v>
      </c>
      <c r="AA218" s="90" t="str">
        <f t="shared" si="57"/>
        <v>--</v>
      </c>
      <c r="AC218" s="93" t="str" cm="1">
        <f t="array" ref="AC218">_xlfn.IFS(Q218+Y218&gt;0,Q218+Y218,Q218+Y218=0,"0")</f>
        <v>0</v>
      </c>
      <c r="AD218" s="94" t="str">
        <f t="shared" si="58"/>
        <v>--</v>
      </c>
    </row>
    <row r="219" spans="2:30">
      <c r="B219" s="41">
        <v>192</v>
      </c>
      <c r="C219" s="55" t="s">
        <v>34</v>
      </c>
      <c r="D219" s="138" t="s">
        <v>34</v>
      </c>
      <c r="E219" s="139"/>
      <c r="F219" s="139"/>
      <c r="G219" s="139"/>
      <c r="H219" s="140"/>
      <c r="I219" s="141"/>
      <c r="J219" s="100"/>
      <c r="K219" s="80" t="str">
        <f t="shared" si="54"/>
        <v>--</v>
      </c>
      <c r="M219" s="40"/>
      <c r="N219" s="58" t="s">
        <v>34</v>
      </c>
      <c r="O219" s="59" t="s">
        <v>34</v>
      </c>
      <c r="P219" s="102" t="str">
        <f t="shared" si="55"/>
        <v>--</v>
      </c>
      <c r="Q219" s="103" t="str">
        <f t="shared" si="51"/>
        <v>0</v>
      </c>
      <c r="R219" s="104" t="str">
        <f t="shared" si="52"/>
        <v>--</v>
      </c>
      <c r="S219" s="105" t="str">
        <f t="shared" si="53"/>
        <v>--</v>
      </c>
      <c r="U219" s="40"/>
      <c r="V219" s="58" t="s">
        <v>34</v>
      </c>
      <c r="W219" s="59" t="s">
        <v>34</v>
      </c>
      <c r="X219" s="102" t="str">
        <f t="shared" si="44"/>
        <v>--</v>
      </c>
      <c r="Y219" s="109" t="str">
        <f t="shared" si="59"/>
        <v>0</v>
      </c>
      <c r="Z219" s="89" t="str">
        <f t="shared" si="56"/>
        <v>--</v>
      </c>
      <c r="AA219" s="90" t="str">
        <f t="shared" si="57"/>
        <v>--</v>
      </c>
      <c r="AC219" s="93" t="str" cm="1">
        <f t="array" ref="AC219">_xlfn.IFS(Q219+Y219&gt;0,Q219+Y219,Q219+Y219=0,"0")</f>
        <v>0</v>
      </c>
      <c r="AD219" s="94" t="str">
        <f t="shared" si="58"/>
        <v>--</v>
      </c>
    </row>
    <row r="220" spans="2:30">
      <c r="B220" s="41">
        <v>193</v>
      </c>
      <c r="C220" s="55" t="s">
        <v>34</v>
      </c>
      <c r="D220" s="138" t="s">
        <v>34</v>
      </c>
      <c r="E220" s="139"/>
      <c r="F220" s="139"/>
      <c r="G220" s="139"/>
      <c r="H220" s="140"/>
      <c r="I220" s="141"/>
      <c r="J220" s="100"/>
      <c r="K220" s="80" t="str">
        <f t="shared" si="54"/>
        <v>--</v>
      </c>
      <c r="M220" s="40"/>
      <c r="N220" s="58" t="s">
        <v>34</v>
      </c>
      <c r="O220" s="59" t="s">
        <v>34</v>
      </c>
      <c r="P220" s="102" t="str">
        <f t="shared" si="55"/>
        <v>--</v>
      </c>
      <c r="Q220" s="103" t="str">
        <f t="shared" si="51"/>
        <v>0</v>
      </c>
      <c r="R220" s="104" t="str">
        <f t="shared" si="52"/>
        <v>--</v>
      </c>
      <c r="S220" s="105" t="str">
        <f t="shared" si="53"/>
        <v>--</v>
      </c>
      <c r="U220" s="40"/>
      <c r="V220" s="58" t="s">
        <v>34</v>
      </c>
      <c r="W220" s="59" t="s">
        <v>34</v>
      </c>
      <c r="X220" s="102" t="str">
        <f t="shared" si="44"/>
        <v>--</v>
      </c>
      <c r="Y220" s="109" t="str">
        <f t="shared" si="59"/>
        <v>0</v>
      </c>
      <c r="Z220" s="89" t="str">
        <f t="shared" si="56"/>
        <v>--</v>
      </c>
      <c r="AA220" s="90" t="str">
        <f t="shared" si="57"/>
        <v>--</v>
      </c>
      <c r="AC220" s="93" t="str" cm="1">
        <f t="array" ref="AC220">_xlfn.IFS(Q220+Y220&gt;0,Q220+Y220,Q220+Y220=0,"0")</f>
        <v>0</v>
      </c>
      <c r="AD220" s="94" t="str">
        <f t="shared" si="58"/>
        <v>--</v>
      </c>
    </row>
    <row r="221" spans="2:30">
      <c r="B221" s="41">
        <v>194</v>
      </c>
      <c r="C221" s="55" t="s">
        <v>34</v>
      </c>
      <c r="D221" s="138" t="s">
        <v>34</v>
      </c>
      <c r="E221" s="139"/>
      <c r="F221" s="139"/>
      <c r="G221" s="139"/>
      <c r="H221" s="140"/>
      <c r="I221" s="141"/>
      <c r="J221" s="100"/>
      <c r="K221" s="80" t="str">
        <f t="shared" si="54"/>
        <v>--</v>
      </c>
      <c r="M221" s="40"/>
      <c r="N221" s="58" t="s">
        <v>34</v>
      </c>
      <c r="O221" s="59" t="s">
        <v>34</v>
      </c>
      <c r="P221" s="102" t="str">
        <f t="shared" si="55"/>
        <v>--</v>
      </c>
      <c r="Q221" s="103" t="str">
        <f t="shared" si="51"/>
        <v>0</v>
      </c>
      <c r="R221" s="104" t="str">
        <f t="shared" si="52"/>
        <v>--</v>
      </c>
      <c r="S221" s="105" t="str">
        <f t="shared" si="53"/>
        <v>--</v>
      </c>
      <c r="U221" s="40"/>
      <c r="V221" s="58" t="s">
        <v>34</v>
      </c>
      <c r="W221" s="59" t="s">
        <v>34</v>
      </c>
      <c r="X221" s="102" t="str">
        <f t="shared" ref="X221:X284" si="60">IFERROR(((U221/K221)*60)/V221/W221,"--")</f>
        <v>--</v>
      </c>
      <c r="Y221" s="109" t="str">
        <f t="shared" si="59"/>
        <v>0</v>
      </c>
      <c r="Z221" s="89" t="str">
        <f t="shared" si="56"/>
        <v>--</v>
      </c>
      <c r="AA221" s="90" t="str">
        <f t="shared" si="57"/>
        <v>--</v>
      </c>
      <c r="AC221" s="93" t="str" cm="1">
        <f t="array" ref="AC221">_xlfn.IFS(Q221+Y221&gt;0,Q221+Y221,Q221+Y221=0,"0")</f>
        <v>0</v>
      </c>
      <c r="AD221" s="94" t="str">
        <f t="shared" si="58"/>
        <v>--</v>
      </c>
    </row>
    <row r="222" spans="2:30">
      <c r="B222" s="41">
        <v>195</v>
      </c>
      <c r="C222" s="55" t="s">
        <v>34</v>
      </c>
      <c r="D222" s="138" t="s">
        <v>34</v>
      </c>
      <c r="E222" s="139"/>
      <c r="F222" s="139"/>
      <c r="G222" s="139"/>
      <c r="H222" s="140"/>
      <c r="I222" s="141"/>
      <c r="J222" s="100"/>
      <c r="K222" s="80" t="str">
        <f t="shared" si="54"/>
        <v>--</v>
      </c>
      <c r="M222" s="40"/>
      <c r="N222" s="58" t="s">
        <v>34</v>
      </c>
      <c r="O222" s="59" t="s">
        <v>34</v>
      </c>
      <c r="P222" s="102" t="str">
        <f t="shared" si="55"/>
        <v>--</v>
      </c>
      <c r="Q222" s="103" t="str">
        <f t="shared" si="51"/>
        <v>0</v>
      </c>
      <c r="R222" s="104" t="str">
        <f t="shared" si="52"/>
        <v>--</v>
      </c>
      <c r="S222" s="105" t="str">
        <f t="shared" si="53"/>
        <v>--</v>
      </c>
      <c r="U222" s="40"/>
      <c r="V222" s="58" t="s">
        <v>34</v>
      </c>
      <c r="W222" s="59" t="s">
        <v>34</v>
      </c>
      <c r="X222" s="102" t="str">
        <f t="shared" si="60"/>
        <v>--</v>
      </c>
      <c r="Y222" s="109" t="str">
        <f t="shared" si="59"/>
        <v>0</v>
      </c>
      <c r="Z222" s="89" t="str">
        <f t="shared" si="56"/>
        <v>--</v>
      </c>
      <c r="AA222" s="90" t="str">
        <f t="shared" si="57"/>
        <v>--</v>
      </c>
      <c r="AC222" s="93" t="str" cm="1">
        <f t="array" ref="AC222">_xlfn.IFS(Q222+Y222&gt;0,Q222+Y222,Q222+Y222=0,"0")</f>
        <v>0</v>
      </c>
      <c r="AD222" s="94" t="str">
        <f t="shared" si="58"/>
        <v>--</v>
      </c>
    </row>
    <row r="223" spans="2:30">
      <c r="B223" s="41">
        <v>196</v>
      </c>
      <c r="C223" s="55" t="s">
        <v>34</v>
      </c>
      <c r="D223" s="138" t="s">
        <v>34</v>
      </c>
      <c r="E223" s="139"/>
      <c r="F223" s="139"/>
      <c r="G223" s="139"/>
      <c r="H223" s="140"/>
      <c r="I223" s="141"/>
      <c r="J223" s="100"/>
      <c r="K223" s="80" t="str">
        <f t="shared" si="54"/>
        <v>--</v>
      </c>
      <c r="M223" s="40"/>
      <c r="N223" s="58" t="s">
        <v>34</v>
      </c>
      <c r="O223" s="59" t="s">
        <v>34</v>
      </c>
      <c r="P223" s="102" t="str">
        <f t="shared" si="55"/>
        <v>--</v>
      </c>
      <c r="Q223" s="103" t="str">
        <f t="shared" si="51"/>
        <v>0</v>
      </c>
      <c r="R223" s="104" t="str">
        <f t="shared" si="52"/>
        <v>--</v>
      </c>
      <c r="S223" s="105" t="str">
        <f t="shared" si="53"/>
        <v>--</v>
      </c>
      <c r="U223" s="40"/>
      <c r="V223" s="58" t="s">
        <v>34</v>
      </c>
      <c r="W223" s="59" t="s">
        <v>34</v>
      </c>
      <c r="X223" s="102" t="str">
        <f t="shared" si="60"/>
        <v>--</v>
      </c>
      <c r="Y223" s="109" t="str">
        <f t="shared" si="59"/>
        <v>0</v>
      </c>
      <c r="Z223" s="89" t="str">
        <f t="shared" si="56"/>
        <v>--</v>
      </c>
      <c r="AA223" s="90" t="str">
        <f t="shared" si="57"/>
        <v>--</v>
      </c>
      <c r="AC223" s="93" t="str" cm="1">
        <f t="array" ref="AC223">_xlfn.IFS(Q223+Y223&gt;0,Q223+Y223,Q223+Y223=0,"0")</f>
        <v>0</v>
      </c>
      <c r="AD223" s="94" t="str">
        <f t="shared" si="58"/>
        <v>--</v>
      </c>
    </row>
    <row r="224" spans="2:30">
      <c r="B224" s="41">
        <v>197</v>
      </c>
      <c r="C224" s="55" t="s">
        <v>34</v>
      </c>
      <c r="D224" s="138" t="s">
        <v>34</v>
      </c>
      <c r="E224" s="139"/>
      <c r="F224" s="139"/>
      <c r="G224" s="139"/>
      <c r="H224" s="140"/>
      <c r="I224" s="141"/>
      <c r="J224" s="100"/>
      <c r="K224" s="80" t="str">
        <f t="shared" si="54"/>
        <v>--</v>
      </c>
      <c r="M224" s="40"/>
      <c r="N224" s="58" t="s">
        <v>34</v>
      </c>
      <c r="O224" s="59" t="s">
        <v>34</v>
      </c>
      <c r="P224" s="102" t="str">
        <f t="shared" si="55"/>
        <v>--</v>
      </c>
      <c r="Q224" s="103" t="str">
        <f t="shared" si="51"/>
        <v>0</v>
      </c>
      <c r="R224" s="104" t="str">
        <f t="shared" si="52"/>
        <v>--</v>
      </c>
      <c r="S224" s="105" t="str">
        <f t="shared" si="53"/>
        <v>--</v>
      </c>
      <c r="U224" s="40"/>
      <c r="V224" s="58" t="s">
        <v>34</v>
      </c>
      <c r="W224" s="59" t="s">
        <v>34</v>
      </c>
      <c r="X224" s="102" t="str">
        <f t="shared" si="60"/>
        <v>--</v>
      </c>
      <c r="Y224" s="109" t="str">
        <f t="shared" si="59"/>
        <v>0</v>
      </c>
      <c r="Z224" s="89" t="str">
        <f t="shared" si="56"/>
        <v>--</v>
      </c>
      <c r="AA224" s="90" t="str">
        <f t="shared" si="57"/>
        <v>--</v>
      </c>
      <c r="AC224" s="93" t="str" cm="1">
        <f t="array" ref="AC224">_xlfn.IFS(Q224+Y224&gt;0,Q224+Y224,Q224+Y224=0,"0")</f>
        <v>0</v>
      </c>
      <c r="AD224" s="94" t="str">
        <f t="shared" si="58"/>
        <v>--</v>
      </c>
    </row>
    <row r="225" spans="2:30">
      <c r="B225" s="41">
        <v>198</v>
      </c>
      <c r="C225" s="55" t="s">
        <v>34</v>
      </c>
      <c r="D225" s="138" t="s">
        <v>34</v>
      </c>
      <c r="E225" s="139"/>
      <c r="F225" s="139"/>
      <c r="G225" s="139"/>
      <c r="H225" s="140"/>
      <c r="I225" s="141"/>
      <c r="J225" s="100"/>
      <c r="K225" s="80" t="str">
        <f t="shared" si="54"/>
        <v>--</v>
      </c>
      <c r="M225" s="40"/>
      <c r="N225" s="58" t="s">
        <v>34</v>
      </c>
      <c r="O225" s="59" t="s">
        <v>34</v>
      </c>
      <c r="P225" s="102" t="str">
        <f t="shared" si="55"/>
        <v>--</v>
      </c>
      <c r="Q225" s="103" t="str">
        <f t="shared" si="51"/>
        <v>0</v>
      </c>
      <c r="R225" s="104" t="str">
        <f t="shared" si="52"/>
        <v>--</v>
      </c>
      <c r="S225" s="105" t="str">
        <f t="shared" si="53"/>
        <v>--</v>
      </c>
      <c r="U225" s="40"/>
      <c r="V225" s="58" t="s">
        <v>34</v>
      </c>
      <c r="W225" s="59" t="s">
        <v>34</v>
      </c>
      <c r="X225" s="102" t="str">
        <f t="shared" si="60"/>
        <v>--</v>
      </c>
      <c r="Y225" s="109" t="str">
        <f t="shared" si="59"/>
        <v>0</v>
      </c>
      <c r="Z225" s="89" t="str">
        <f t="shared" si="56"/>
        <v>--</v>
      </c>
      <c r="AA225" s="90" t="str">
        <f t="shared" si="57"/>
        <v>--</v>
      </c>
      <c r="AC225" s="93" t="str" cm="1">
        <f t="array" ref="AC225">_xlfn.IFS(Q225+Y225&gt;0,Q225+Y225,Q225+Y225=0,"0")</f>
        <v>0</v>
      </c>
      <c r="AD225" s="94" t="str">
        <f t="shared" si="58"/>
        <v>--</v>
      </c>
    </row>
    <row r="226" spans="2:30">
      <c r="B226" s="41">
        <v>199</v>
      </c>
      <c r="C226" s="55" t="s">
        <v>34</v>
      </c>
      <c r="D226" s="138" t="s">
        <v>34</v>
      </c>
      <c r="E226" s="139"/>
      <c r="F226" s="139"/>
      <c r="G226" s="139"/>
      <c r="H226" s="140"/>
      <c r="I226" s="141"/>
      <c r="J226" s="100"/>
      <c r="K226" s="80" t="str">
        <f t="shared" si="54"/>
        <v>--</v>
      </c>
      <c r="M226" s="40"/>
      <c r="N226" s="58" t="s">
        <v>34</v>
      </c>
      <c r="O226" s="59" t="s">
        <v>34</v>
      </c>
      <c r="P226" s="102" t="str">
        <f t="shared" si="55"/>
        <v>--</v>
      </c>
      <c r="Q226" s="103" t="str">
        <f t="shared" si="51"/>
        <v>0</v>
      </c>
      <c r="R226" s="104" t="str">
        <f t="shared" si="52"/>
        <v>--</v>
      </c>
      <c r="S226" s="105" t="str">
        <f t="shared" si="53"/>
        <v>--</v>
      </c>
      <c r="U226" s="40"/>
      <c r="V226" s="58" t="s">
        <v>34</v>
      </c>
      <c r="W226" s="59" t="s">
        <v>34</v>
      </c>
      <c r="X226" s="102" t="str">
        <f t="shared" si="60"/>
        <v>--</v>
      </c>
      <c r="Y226" s="109" t="str">
        <f t="shared" si="59"/>
        <v>0</v>
      </c>
      <c r="Z226" s="89" t="str">
        <f t="shared" si="56"/>
        <v>--</v>
      </c>
      <c r="AA226" s="90" t="str">
        <f t="shared" si="57"/>
        <v>--</v>
      </c>
      <c r="AC226" s="93" t="str" cm="1">
        <f t="array" ref="AC226">_xlfn.IFS(Q226+Y226&gt;0,Q226+Y226,Q226+Y226=0,"0")</f>
        <v>0</v>
      </c>
      <c r="AD226" s="94" t="str">
        <f t="shared" si="58"/>
        <v>--</v>
      </c>
    </row>
    <row r="227" spans="2:30">
      <c r="B227" s="41">
        <v>200</v>
      </c>
      <c r="C227" s="55" t="s">
        <v>34</v>
      </c>
      <c r="D227" s="138" t="s">
        <v>34</v>
      </c>
      <c r="E227" s="139"/>
      <c r="F227" s="139"/>
      <c r="G227" s="139"/>
      <c r="H227" s="140"/>
      <c r="I227" s="141"/>
      <c r="J227" s="100"/>
      <c r="K227" s="80" t="str">
        <f t="shared" si="54"/>
        <v>--</v>
      </c>
      <c r="M227" s="40"/>
      <c r="N227" s="58" t="s">
        <v>34</v>
      </c>
      <c r="O227" s="59" t="s">
        <v>34</v>
      </c>
      <c r="P227" s="102" t="str">
        <f t="shared" si="55"/>
        <v>--</v>
      </c>
      <c r="Q227" s="103" t="str">
        <f t="shared" si="51"/>
        <v>0</v>
      </c>
      <c r="R227" s="104" t="str">
        <f t="shared" si="52"/>
        <v>--</v>
      </c>
      <c r="S227" s="105" t="str">
        <f t="shared" si="53"/>
        <v>--</v>
      </c>
      <c r="U227" s="40"/>
      <c r="V227" s="58" t="s">
        <v>34</v>
      </c>
      <c r="W227" s="59" t="s">
        <v>34</v>
      </c>
      <c r="X227" s="102" t="str">
        <f t="shared" si="60"/>
        <v>--</v>
      </c>
      <c r="Y227" s="109" t="str">
        <f t="shared" si="59"/>
        <v>0</v>
      </c>
      <c r="Z227" s="89" t="str">
        <f t="shared" si="56"/>
        <v>--</v>
      </c>
      <c r="AA227" s="90" t="str">
        <f t="shared" si="57"/>
        <v>--</v>
      </c>
      <c r="AC227" s="93" t="str" cm="1">
        <f t="array" ref="AC227">_xlfn.IFS(Q227+Y227&gt;0,Q227+Y227,Q227+Y227=0,"0")</f>
        <v>0</v>
      </c>
      <c r="AD227" s="94" t="str">
        <f t="shared" si="58"/>
        <v>--</v>
      </c>
    </row>
    <row r="228" spans="2:30">
      <c r="B228" s="41">
        <v>201</v>
      </c>
      <c r="C228" s="55" t="s">
        <v>34</v>
      </c>
      <c r="D228" s="138" t="s">
        <v>34</v>
      </c>
      <c r="E228" s="139"/>
      <c r="F228" s="139"/>
      <c r="G228" s="139"/>
      <c r="H228" s="140"/>
      <c r="I228" s="141"/>
      <c r="J228" s="100"/>
      <c r="K228" s="80" t="str">
        <f t="shared" si="54"/>
        <v>--</v>
      </c>
      <c r="M228" s="40"/>
      <c r="N228" s="58" t="s">
        <v>34</v>
      </c>
      <c r="O228" s="59" t="s">
        <v>34</v>
      </c>
      <c r="P228" s="102" t="str">
        <f t="shared" si="55"/>
        <v>--</v>
      </c>
      <c r="Q228" s="103" t="str">
        <f t="shared" si="51"/>
        <v>0</v>
      </c>
      <c r="R228" s="104" t="str">
        <f t="shared" si="52"/>
        <v>--</v>
      </c>
      <c r="S228" s="105" t="str">
        <f t="shared" si="53"/>
        <v>--</v>
      </c>
      <c r="U228" s="40"/>
      <c r="V228" s="58" t="s">
        <v>34</v>
      </c>
      <c r="W228" s="59" t="s">
        <v>34</v>
      </c>
      <c r="X228" s="102" t="str">
        <f t="shared" si="60"/>
        <v>--</v>
      </c>
      <c r="Y228" s="109" t="str">
        <f t="shared" si="59"/>
        <v>0</v>
      </c>
      <c r="Z228" s="89" t="str">
        <f t="shared" si="56"/>
        <v>--</v>
      </c>
      <c r="AA228" s="90" t="str">
        <f t="shared" si="57"/>
        <v>--</v>
      </c>
      <c r="AC228" s="93" t="str" cm="1">
        <f t="array" ref="AC228">_xlfn.IFS(Q228+Y228&gt;0,Q228+Y228,Q228+Y228=0,"0")</f>
        <v>0</v>
      </c>
      <c r="AD228" s="94" t="str">
        <f t="shared" si="58"/>
        <v>--</v>
      </c>
    </row>
    <row r="229" spans="2:30">
      <c r="B229" s="41">
        <v>202</v>
      </c>
      <c r="C229" s="55" t="s">
        <v>34</v>
      </c>
      <c r="D229" s="138" t="s">
        <v>34</v>
      </c>
      <c r="E229" s="139"/>
      <c r="F229" s="139"/>
      <c r="G229" s="139"/>
      <c r="H229" s="140"/>
      <c r="I229" s="141"/>
      <c r="J229" s="100"/>
      <c r="K229" s="80" t="str">
        <f t="shared" si="54"/>
        <v>--</v>
      </c>
      <c r="M229" s="40"/>
      <c r="N229" s="58" t="s">
        <v>34</v>
      </c>
      <c r="O229" s="59" t="s">
        <v>34</v>
      </c>
      <c r="P229" s="102" t="str">
        <f t="shared" si="55"/>
        <v>--</v>
      </c>
      <c r="Q229" s="103" t="str">
        <f t="shared" si="51"/>
        <v>0</v>
      </c>
      <c r="R229" s="104" t="str">
        <f t="shared" si="52"/>
        <v>--</v>
      </c>
      <c r="S229" s="105" t="str">
        <f t="shared" si="53"/>
        <v>--</v>
      </c>
      <c r="U229" s="40"/>
      <c r="V229" s="58" t="s">
        <v>34</v>
      </c>
      <c r="W229" s="59" t="s">
        <v>34</v>
      </c>
      <c r="X229" s="102" t="str">
        <f t="shared" si="60"/>
        <v>--</v>
      </c>
      <c r="Y229" s="109" t="str">
        <f t="shared" si="59"/>
        <v>0</v>
      </c>
      <c r="Z229" s="89" t="str">
        <f t="shared" si="56"/>
        <v>--</v>
      </c>
      <c r="AA229" s="90" t="str">
        <f t="shared" si="57"/>
        <v>--</v>
      </c>
      <c r="AC229" s="93" t="str" cm="1">
        <f t="array" ref="AC229">_xlfn.IFS(Q229+Y229&gt;0,Q229+Y229,Q229+Y229=0,"0")</f>
        <v>0</v>
      </c>
      <c r="AD229" s="94" t="str">
        <f t="shared" si="58"/>
        <v>--</v>
      </c>
    </row>
    <row r="230" spans="2:30">
      <c r="B230" s="41">
        <v>203</v>
      </c>
      <c r="C230" s="55" t="s">
        <v>34</v>
      </c>
      <c r="D230" s="138" t="s">
        <v>34</v>
      </c>
      <c r="E230" s="139"/>
      <c r="F230" s="139"/>
      <c r="G230" s="139"/>
      <c r="H230" s="140"/>
      <c r="I230" s="141"/>
      <c r="J230" s="100"/>
      <c r="K230" s="80" t="str">
        <f t="shared" si="54"/>
        <v>--</v>
      </c>
      <c r="M230" s="40"/>
      <c r="N230" s="58" t="s">
        <v>34</v>
      </c>
      <c r="O230" s="59" t="s">
        <v>34</v>
      </c>
      <c r="P230" s="102" t="str">
        <f t="shared" si="55"/>
        <v>--</v>
      </c>
      <c r="Q230" s="103" t="str">
        <f t="shared" si="51"/>
        <v>0</v>
      </c>
      <c r="R230" s="104" t="str">
        <f t="shared" si="52"/>
        <v>--</v>
      </c>
      <c r="S230" s="105" t="str">
        <f t="shared" si="53"/>
        <v>--</v>
      </c>
      <c r="U230" s="40"/>
      <c r="V230" s="58" t="s">
        <v>34</v>
      </c>
      <c r="W230" s="59" t="s">
        <v>34</v>
      </c>
      <c r="X230" s="102" t="str">
        <f t="shared" si="60"/>
        <v>--</v>
      </c>
      <c r="Y230" s="109" t="str">
        <f t="shared" si="59"/>
        <v>0</v>
      </c>
      <c r="Z230" s="89" t="str">
        <f t="shared" si="56"/>
        <v>--</v>
      </c>
      <c r="AA230" s="90" t="str">
        <f t="shared" si="57"/>
        <v>--</v>
      </c>
      <c r="AC230" s="93" t="str" cm="1">
        <f t="array" ref="AC230">_xlfn.IFS(Q230+Y230&gt;0,Q230+Y230,Q230+Y230=0,"0")</f>
        <v>0</v>
      </c>
      <c r="AD230" s="94" t="str">
        <f t="shared" si="58"/>
        <v>--</v>
      </c>
    </row>
    <row r="231" spans="2:30">
      <c r="B231" s="41">
        <v>204</v>
      </c>
      <c r="C231" s="55" t="s">
        <v>34</v>
      </c>
      <c r="D231" s="138" t="s">
        <v>34</v>
      </c>
      <c r="E231" s="139"/>
      <c r="F231" s="139"/>
      <c r="G231" s="139"/>
      <c r="H231" s="140"/>
      <c r="I231" s="141"/>
      <c r="J231" s="100"/>
      <c r="K231" s="80" t="str">
        <f t="shared" si="54"/>
        <v>--</v>
      </c>
      <c r="M231" s="53"/>
      <c r="N231" s="58" t="s">
        <v>34</v>
      </c>
      <c r="O231" s="59" t="s">
        <v>34</v>
      </c>
      <c r="P231" s="102" t="str">
        <f t="shared" si="55"/>
        <v>--</v>
      </c>
      <c r="Q231" s="103" t="str">
        <f t="shared" si="51"/>
        <v>0</v>
      </c>
      <c r="R231" s="104" t="str">
        <f t="shared" si="52"/>
        <v>--</v>
      </c>
      <c r="S231" s="105" t="str">
        <f t="shared" si="53"/>
        <v>--</v>
      </c>
      <c r="U231" s="40"/>
      <c r="V231" s="58" t="s">
        <v>34</v>
      </c>
      <c r="W231" s="59" t="s">
        <v>34</v>
      </c>
      <c r="X231" s="102" t="str">
        <f t="shared" si="60"/>
        <v>--</v>
      </c>
      <c r="Y231" s="109" t="str">
        <f t="shared" si="59"/>
        <v>0</v>
      </c>
      <c r="Z231" s="89" t="str">
        <f t="shared" si="56"/>
        <v>--</v>
      </c>
      <c r="AA231" s="90" t="str">
        <f t="shared" si="57"/>
        <v>--</v>
      </c>
      <c r="AC231" s="93" t="str" cm="1">
        <f t="array" ref="AC231">_xlfn.IFS(Q231+Y231&gt;0,Q231+Y231,Q231+Y231=0,"0")</f>
        <v>0</v>
      </c>
      <c r="AD231" s="94" t="str">
        <f t="shared" si="58"/>
        <v>--</v>
      </c>
    </row>
    <row r="232" spans="2:30">
      <c r="B232" s="41">
        <v>205</v>
      </c>
      <c r="C232" s="55" t="s">
        <v>34</v>
      </c>
      <c r="D232" s="138" t="s">
        <v>34</v>
      </c>
      <c r="E232" s="139"/>
      <c r="F232" s="139"/>
      <c r="G232" s="139"/>
      <c r="H232" s="140"/>
      <c r="I232" s="141"/>
      <c r="J232" s="100"/>
      <c r="K232" s="80" t="str">
        <f t="shared" si="54"/>
        <v>--</v>
      </c>
      <c r="M232" s="53"/>
      <c r="N232" s="58" t="s">
        <v>34</v>
      </c>
      <c r="O232" s="59" t="s">
        <v>34</v>
      </c>
      <c r="P232" s="102" t="str">
        <f t="shared" si="55"/>
        <v>--</v>
      </c>
      <c r="Q232" s="103" t="str">
        <f t="shared" si="51"/>
        <v>0</v>
      </c>
      <c r="R232" s="104" t="str">
        <f t="shared" si="52"/>
        <v>--</v>
      </c>
      <c r="S232" s="105" t="str">
        <f t="shared" si="53"/>
        <v>--</v>
      </c>
      <c r="U232" s="40"/>
      <c r="V232" s="58" t="s">
        <v>34</v>
      </c>
      <c r="W232" s="59" t="s">
        <v>34</v>
      </c>
      <c r="X232" s="102" t="str">
        <f t="shared" si="60"/>
        <v>--</v>
      </c>
      <c r="Y232" s="109" t="str">
        <f t="shared" si="59"/>
        <v>0</v>
      </c>
      <c r="Z232" s="89" t="str">
        <f t="shared" si="56"/>
        <v>--</v>
      </c>
      <c r="AA232" s="90" t="str">
        <f t="shared" si="57"/>
        <v>--</v>
      </c>
      <c r="AC232" s="93" t="str" cm="1">
        <f t="array" ref="AC232">_xlfn.IFS(Q232+Y232&gt;0,Q232+Y232,Q232+Y232=0,"0")</f>
        <v>0</v>
      </c>
      <c r="AD232" s="94" t="str">
        <f t="shared" si="58"/>
        <v>--</v>
      </c>
    </row>
    <row r="233" spans="2:30">
      <c r="B233" s="41">
        <v>206</v>
      </c>
      <c r="C233" s="55" t="s">
        <v>34</v>
      </c>
      <c r="D233" s="138" t="s">
        <v>34</v>
      </c>
      <c r="E233" s="139"/>
      <c r="F233" s="139"/>
      <c r="G233" s="139"/>
      <c r="H233" s="140"/>
      <c r="I233" s="141"/>
      <c r="J233" s="100"/>
      <c r="K233" s="80" t="str">
        <f t="shared" si="54"/>
        <v>--</v>
      </c>
      <c r="M233" s="53"/>
      <c r="N233" s="58" t="s">
        <v>34</v>
      </c>
      <c r="O233" s="59" t="s">
        <v>34</v>
      </c>
      <c r="P233" s="102" t="str">
        <f t="shared" si="55"/>
        <v>--</v>
      </c>
      <c r="Q233" s="103" t="str">
        <f t="shared" si="51"/>
        <v>0</v>
      </c>
      <c r="R233" s="104" t="str">
        <f t="shared" si="52"/>
        <v>--</v>
      </c>
      <c r="S233" s="105" t="str">
        <f t="shared" si="53"/>
        <v>--</v>
      </c>
      <c r="U233" s="40"/>
      <c r="V233" s="58" t="s">
        <v>34</v>
      </c>
      <c r="W233" s="59" t="s">
        <v>34</v>
      </c>
      <c r="X233" s="102" t="str">
        <f t="shared" si="60"/>
        <v>--</v>
      </c>
      <c r="Y233" s="109" t="str">
        <f t="shared" si="59"/>
        <v>0</v>
      </c>
      <c r="Z233" s="89" t="str">
        <f t="shared" si="56"/>
        <v>--</v>
      </c>
      <c r="AA233" s="90" t="str">
        <f t="shared" si="57"/>
        <v>--</v>
      </c>
      <c r="AC233" s="93" t="str" cm="1">
        <f t="array" ref="AC233">_xlfn.IFS(Q233+Y233&gt;0,Q233+Y233,Q233+Y233=0,"0")</f>
        <v>0</v>
      </c>
      <c r="AD233" s="94" t="str">
        <f t="shared" si="58"/>
        <v>--</v>
      </c>
    </row>
    <row r="234" spans="2:30">
      <c r="B234" s="41">
        <v>207</v>
      </c>
      <c r="C234" s="55" t="s">
        <v>34</v>
      </c>
      <c r="D234" s="138" t="s">
        <v>34</v>
      </c>
      <c r="E234" s="139"/>
      <c r="F234" s="139"/>
      <c r="G234" s="139"/>
      <c r="H234" s="140"/>
      <c r="I234" s="141"/>
      <c r="J234" s="100"/>
      <c r="K234" s="80" t="str">
        <f t="shared" si="54"/>
        <v>--</v>
      </c>
      <c r="M234" s="53"/>
      <c r="N234" s="58" t="s">
        <v>34</v>
      </c>
      <c r="O234" s="59" t="s">
        <v>34</v>
      </c>
      <c r="P234" s="102" t="str">
        <f t="shared" si="55"/>
        <v>--</v>
      </c>
      <c r="Q234" s="103" t="str">
        <f t="shared" si="51"/>
        <v>0</v>
      </c>
      <c r="R234" s="104" t="str">
        <f t="shared" si="52"/>
        <v>--</v>
      </c>
      <c r="S234" s="105" t="str">
        <f t="shared" si="53"/>
        <v>--</v>
      </c>
      <c r="U234" s="40"/>
      <c r="V234" s="58" t="s">
        <v>34</v>
      </c>
      <c r="W234" s="59" t="s">
        <v>34</v>
      </c>
      <c r="X234" s="102" t="str">
        <f t="shared" si="60"/>
        <v>--</v>
      </c>
      <c r="Y234" s="109" t="str">
        <f t="shared" si="59"/>
        <v>0</v>
      </c>
      <c r="Z234" s="89" t="str">
        <f t="shared" si="56"/>
        <v>--</v>
      </c>
      <c r="AA234" s="90" t="str">
        <f t="shared" si="57"/>
        <v>--</v>
      </c>
      <c r="AC234" s="93" t="str" cm="1">
        <f t="array" ref="AC234">_xlfn.IFS(Q234+Y234&gt;0,Q234+Y234,Q234+Y234=0,"0")</f>
        <v>0</v>
      </c>
      <c r="AD234" s="94" t="str">
        <f t="shared" si="58"/>
        <v>--</v>
      </c>
    </row>
    <row r="235" spans="2:30">
      <c r="B235" s="41">
        <v>208</v>
      </c>
      <c r="C235" s="55" t="s">
        <v>34</v>
      </c>
      <c r="D235" s="138" t="s">
        <v>34</v>
      </c>
      <c r="E235" s="139"/>
      <c r="F235" s="139"/>
      <c r="G235" s="139"/>
      <c r="H235" s="140"/>
      <c r="I235" s="141"/>
      <c r="J235" s="100"/>
      <c r="K235" s="80" t="str">
        <f t="shared" si="54"/>
        <v>--</v>
      </c>
      <c r="M235" s="53"/>
      <c r="N235" s="58" t="s">
        <v>34</v>
      </c>
      <c r="O235" s="59" t="s">
        <v>34</v>
      </c>
      <c r="P235" s="102" t="str">
        <f t="shared" si="55"/>
        <v>--</v>
      </c>
      <c r="Q235" s="103" t="str">
        <f t="shared" si="51"/>
        <v>0</v>
      </c>
      <c r="R235" s="104" t="str">
        <f t="shared" si="52"/>
        <v>--</v>
      </c>
      <c r="S235" s="105" t="str">
        <f t="shared" si="53"/>
        <v>--</v>
      </c>
      <c r="U235" s="40"/>
      <c r="V235" s="58" t="s">
        <v>34</v>
      </c>
      <c r="W235" s="59" t="s">
        <v>34</v>
      </c>
      <c r="X235" s="102" t="str">
        <f t="shared" si="60"/>
        <v>--</v>
      </c>
      <c r="Y235" s="109" t="str">
        <f t="shared" si="59"/>
        <v>0</v>
      </c>
      <c r="Z235" s="89" t="str">
        <f t="shared" si="56"/>
        <v>--</v>
      </c>
      <c r="AA235" s="90" t="str">
        <f t="shared" si="57"/>
        <v>--</v>
      </c>
      <c r="AC235" s="93" t="str" cm="1">
        <f t="array" ref="AC235">_xlfn.IFS(Q235+Y235&gt;0,Q235+Y235,Q235+Y235=0,"0")</f>
        <v>0</v>
      </c>
      <c r="AD235" s="94" t="str">
        <f t="shared" si="58"/>
        <v>--</v>
      </c>
    </row>
    <row r="236" spans="2:30">
      <c r="B236" s="41">
        <v>209</v>
      </c>
      <c r="C236" s="55" t="s">
        <v>34</v>
      </c>
      <c r="D236" s="138" t="s">
        <v>34</v>
      </c>
      <c r="E236" s="139"/>
      <c r="F236" s="139"/>
      <c r="G236" s="139"/>
      <c r="H236" s="140"/>
      <c r="I236" s="141"/>
      <c r="J236" s="100"/>
      <c r="K236" s="80" t="str">
        <f t="shared" si="54"/>
        <v>--</v>
      </c>
      <c r="M236" s="53"/>
      <c r="N236" s="58" t="s">
        <v>34</v>
      </c>
      <c r="O236" s="59" t="s">
        <v>34</v>
      </c>
      <c r="P236" s="102" t="str">
        <f t="shared" si="55"/>
        <v>--</v>
      </c>
      <c r="Q236" s="103" t="str">
        <f t="shared" si="51"/>
        <v>0</v>
      </c>
      <c r="R236" s="104" t="str">
        <f t="shared" si="52"/>
        <v>--</v>
      </c>
      <c r="S236" s="105" t="str">
        <f t="shared" si="53"/>
        <v>--</v>
      </c>
      <c r="U236" s="40"/>
      <c r="V236" s="58" t="s">
        <v>34</v>
      </c>
      <c r="W236" s="59" t="s">
        <v>34</v>
      </c>
      <c r="X236" s="102" t="str">
        <f t="shared" si="60"/>
        <v>--</v>
      </c>
      <c r="Y236" s="109" t="str">
        <f t="shared" si="59"/>
        <v>0</v>
      </c>
      <c r="Z236" s="89" t="str">
        <f t="shared" si="56"/>
        <v>--</v>
      </c>
      <c r="AA236" s="90" t="str">
        <f t="shared" si="57"/>
        <v>--</v>
      </c>
      <c r="AC236" s="93" t="str" cm="1">
        <f t="array" ref="AC236">_xlfn.IFS(Q236+Y236&gt;0,Q236+Y236,Q236+Y236=0,"0")</f>
        <v>0</v>
      </c>
      <c r="AD236" s="94" t="str">
        <f t="shared" si="58"/>
        <v>--</v>
      </c>
    </row>
    <row r="237" spans="2:30">
      <c r="B237" s="41">
        <v>210</v>
      </c>
      <c r="C237" s="55" t="s">
        <v>34</v>
      </c>
      <c r="D237" s="138" t="s">
        <v>34</v>
      </c>
      <c r="E237" s="139"/>
      <c r="F237" s="139"/>
      <c r="G237" s="139"/>
      <c r="H237" s="140"/>
      <c r="I237" s="141"/>
      <c r="J237" s="100"/>
      <c r="K237" s="80" t="str">
        <f t="shared" si="54"/>
        <v>--</v>
      </c>
      <c r="M237" s="53"/>
      <c r="N237" s="58" t="s">
        <v>34</v>
      </c>
      <c r="O237" s="59" t="s">
        <v>34</v>
      </c>
      <c r="P237" s="102" t="str">
        <f t="shared" si="55"/>
        <v>--</v>
      </c>
      <c r="Q237" s="103" t="str">
        <f t="shared" si="51"/>
        <v>0</v>
      </c>
      <c r="R237" s="104" t="str">
        <f t="shared" si="52"/>
        <v>--</v>
      </c>
      <c r="S237" s="105" t="str">
        <f t="shared" si="53"/>
        <v>--</v>
      </c>
      <c r="U237" s="40"/>
      <c r="V237" s="58" t="s">
        <v>34</v>
      </c>
      <c r="W237" s="59" t="s">
        <v>34</v>
      </c>
      <c r="X237" s="102" t="str">
        <f t="shared" si="60"/>
        <v>--</v>
      </c>
      <c r="Y237" s="109" t="str">
        <f t="shared" si="59"/>
        <v>0</v>
      </c>
      <c r="Z237" s="89" t="str">
        <f t="shared" si="56"/>
        <v>--</v>
      </c>
      <c r="AA237" s="90" t="str">
        <f t="shared" si="57"/>
        <v>--</v>
      </c>
      <c r="AC237" s="93" t="str" cm="1">
        <f t="array" ref="AC237">_xlfn.IFS(Q237+Y237&gt;0,Q237+Y237,Q237+Y237=0,"0")</f>
        <v>0</v>
      </c>
      <c r="AD237" s="94" t="str">
        <f t="shared" si="58"/>
        <v>--</v>
      </c>
    </row>
    <row r="238" spans="2:30">
      <c r="B238" s="41">
        <v>211</v>
      </c>
      <c r="C238" s="55" t="s">
        <v>34</v>
      </c>
      <c r="D238" s="138" t="s">
        <v>34</v>
      </c>
      <c r="E238" s="139"/>
      <c r="F238" s="139"/>
      <c r="G238" s="139"/>
      <c r="H238" s="140"/>
      <c r="I238" s="141"/>
      <c r="J238" s="100"/>
      <c r="K238" s="80" t="str">
        <f t="shared" si="54"/>
        <v>--</v>
      </c>
      <c r="M238" s="53"/>
      <c r="N238" s="58" t="s">
        <v>34</v>
      </c>
      <c r="O238" s="59" t="s">
        <v>34</v>
      </c>
      <c r="P238" s="102" t="str">
        <f t="shared" si="55"/>
        <v>--</v>
      </c>
      <c r="Q238" s="103" t="str">
        <f t="shared" si="51"/>
        <v>0</v>
      </c>
      <c r="R238" s="104" t="str">
        <f t="shared" si="52"/>
        <v>--</v>
      </c>
      <c r="S238" s="105" t="str">
        <f t="shared" si="53"/>
        <v>--</v>
      </c>
      <c r="U238" s="40"/>
      <c r="V238" s="58" t="s">
        <v>34</v>
      </c>
      <c r="W238" s="59" t="s">
        <v>34</v>
      </c>
      <c r="X238" s="102" t="str">
        <f t="shared" si="60"/>
        <v>--</v>
      </c>
      <c r="Y238" s="109" t="str">
        <f t="shared" si="59"/>
        <v>0</v>
      </c>
      <c r="Z238" s="89" t="str">
        <f t="shared" si="56"/>
        <v>--</v>
      </c>
      <c r="AA238" s="90" t="str">
        <f t="shared" si="57"/>
        <v>--</v>
      </c>
      <c r="AC238" s="93" t="str" cm="1">
        <f t="array" ref="AC238">_xlfn.IFS(Q238+Y238&gt;0,Q238+Y238,Q238+Y238=0,"0")</f>
        <v>0</v>
      </c>
      <c r="AD238" s="94" t="str">
        <f t="shared" si="58"/>
        <v>--</v>
      </c>
    </row>
    <row r="239" spans="2:30">
      <c r="B239" s="41">
        <v>212</v>
      </c>
      <c r="C239" s="55" t="s">
        <v>34</v>
      </c>
      <c r="D239" s="138" t="s">
        <v>34</v>
      </c>
      <c r="E239" s="139"/>
      <c r="F239" s="139"/>
      <c r="G239" s="139"/>
      <c r="H239" s="140"/>
      <c r="I239" s="141"/>
      <c r="J239" s="100"/>
      <c r="K239" s="80" t="str">
        <f t="shared" si="54"/>
        <v>--</v>
      </c>
      <c r="M239" s="53"/>
      <c r="N239" s="58" t="s">
        <v>34</v>
      </c>
      <c r="O239" s="59" t="s">
        <v>34</v>
      </c>
      <c r="P239" s="102" t="str">
        <f t="shared" si="55"/>
        <v>--</v>
      </c>
      <c r="Q239" s="103" t="str">
        <f t="shared" si="51"/>
        <v>0</v>
      </c>
      <c r="R239" s="104" t="str">
        <f t="shared" si="52"/>
        <v>--</v>
      </c>
      <c r="S239" s="105" t="str">
        <f t="shared" si="53"/>
        <v>--</v>
      </c>
      <c r="U239" s="40"/>
      <c r="V239" s="58" t="s">
        <v>34</v>
      </c>
      <c r="W239" s="59" t="s">
        <v>34</v>
      </c>
      <c r="X239" s="102" t="str">
        <f t="shared" si="60"/>
        <v>--</v>
      </c>
      <c r="Y239" s="109" t="str">
        <f t="shared" si="59"/>
        <v>0</v>
      </c>
      <c r="Z239" s="89" t="str">
        <f t="shared" si="56"/>
        <v>--</v>
      </c>
      <c r="AA239" s="90" t="str">
        <f t="shared" si="57"/>
        <v>--</v>
      </c>
      <c r="AC239" s="93" t="str" cm="1">
        <f t="array" ref="AC239">_xlfn.IFS(Q239+Y239&gt;0,Q239+Y239,Q239+Y239=0,"0")</f>
        <v>0</v>
      </c>
      <c r="AD239" s="94" t="str">
        <f t="shared" si="58"/>
        <v>--</v>
      </c>
    </row>
    <row r="240" spans="2:30">
      <c r="B240" s="41">
        <v>213</v>
      </c>
      <c r="C240" s="55" t="s">
        <v>34</v>
      </c>
      <c r="D240" s="138" t="s">
        <v>34</v>
      </c>
      <c r="E240" s="139"/>
      <c r="F240" s="139"/>
      <c r="G240" s="139"/>
      <c r="H240" s="140"/>
      <c r="I240" s="141"/>
      <c r="J240" s="100"/>
      <c r="K240" s="80" t="str">
        <f t="shared" si="54"/>
        <v>--</v>
      </c>
      <c r="M240" s="53"/>
      <c r="N240" s="58" t="s">
        <v>34</v>
      </c>
      <c r="O240" s="59" t="s">
        <v>34</v>
      </c>
      <c r="P240" s="102" t="str">
        <f t="shared" si="55"/>
        <v>--</v>
      </c>
      <c r="Q240" s="103" t="str">
        <f t="shared" si="51"/>
        <v>0</v>
      </c>
      <c r="R240" s="104" t="str">
        <f t="shared" si="52"/>
        <v>--</v>
      </c>
      <c r="S240" s="105" t="str">
        <f t="shared" si="53"/>
        <v>--</v>
      </c>
      <c r="U240" s="40"/>
      <c r="V240" s="58" t="s">
        <v>34</v>
      </c>
      <c r="W240" s="59" t="s">
        <v>34</v>
      </c>
      <c r="X240" s="102" t="str">
        <f t="shared" si="60"/>
        <v>--</v>
      </c>
      <c r="Y240" s="109" t="str">
        <f t="shared" si="59"/>
        <v>0</v>
      </c>
      <c r="Z240" s="89" t="str">
        <f t="shared" si="56"/>
        <v>--</v>
      </c>
      <c r="AA240" s="90" t="str">
        <f t="shared" si="57"/>
        <v>--</v>
      </c>
      <c r="AC240" s="93" t="str" cm="1">
        <f t="array" ref="AC240">_xlfn.IFS(Q240+Y240&gt;0,Q240+Y240,Q240+Y240=0,"0")</f>
        <v>0</v>
      </c>
      <c r="AD240" s="94" t="str">
        <f t="shared" si="58"/>
        <v>--</v>
      </c>
    </row>
    <row r="241" spans="2:30">
      <c r="B241" s="41">
        <v>214</v>
      </c>
      <c r="C241" s="55" t="s">
        <v>34</v>
      </c>
      <c r="D241" s="138" t="s">
        <v>34</v>
      </c>
      <c r="E241" s="139"/>
      <c r="F241" s="139"/>
      <c r="G241" s="139"/>
      <c r="H241" s="140"/>
      <c r="I241" s="141"/>
      <c r="J241" s="100"/>
      <c r="K241" s="80" t="str">
        <f t="shared" si="54"/>
        <v>--</v>
      </c>
      <c r="M241" s="53"/>
      <c r="N241" s="58" t="s">
        <v>34</v>
      </c>
      <c r="O241" s="59" t="s">
        <v>34</v>
      </c>
      <c r="P241" s="102" t="str">
        <f t="shared" si="55"/>
        <v>--</v>
      </c>
      <c r="Q241" s="103" t="str">
        <f t="shared" si="51"/>
        <v>0</v>
      </c>
      <c r="R241" s="104" t="str">
        <f t="shared" si="52"/>
        <v>--</v>
      </c>
      <c r="S241" s="105" t="str">
        <f t="shared" si="53"/>
        <v>--</v>
      </c>
      <c r="U241" s="40"/>
      <c r="V241" s="58" t="s">
        <v>34</v>
      </c>
      <c r="W241" s="59" t="s">
        <v>34</v>
      </c>
      <c r="X241" s="102" t="str">
        <f t="shared" si="60"/>
        <v>--</v>
      </c>
      <c r="Y241" s="109" t="str">
        <f t="shared" si="59"/>
        <v>0</v>
      </c>
      <c r="Z241" s="89" t="str">
        <f t="shared" si="56"/>
        <v>--</v>
      </c>
      <c r="AA241" s="90" t="str">
        <f t="shared" si="57"/>
        <v>--</v>
      </c>
      <c r="AC241" s="93" t="str" cm="1">
        <f t="array" ref="AC241">_xlfn.IFS(Q241+Y241&gt;0,Q241+Y241,Q241+Y241=0,"0")</f>
        <v>0</v>
      </c>
      <c r="AD241" s="94" t="str">
        <f t="shared" si="58"/>
        <v>--</v>
      </c>
    </row>
    <row r="242" spans="2:30">
      <c r="B242" s="41">
        <v>215</v>
      </c>
      <c r="C242" s="55" t="s">
        <v>34</v>
      </c>
      <c r="D242" s="138" t="s">
        <v>34</v>
      </c>
      <c r="E242" s="139"/>
      <c r="F242" s="139"/>
      <c r="G242" s="139"/>
      <c r="H242" s="140"/>
      <c r="I242" s="141"/>
      <c r="J242" s="100"/>
      <c r="K242" s="80" t="str">
        <f t="shared" si="54"/>
        <v>--</v>
      </c>
      <c r="M242" s="53"/>
      <c r="N242" s="58" t="s">
        <v>34</v>
      </c>
      <c r="O242" s="59" t="s">
        <v>34</v>
      </c>
      <c r="P242" s="102" t="str">
        <f t="shared" si="55"/>
        <v>--</v>
      </c>
      <c r="Q242" s="103" t="str">
        <f t="shared" si="51"/>
        <v>0</v>
      </c>
      <c r="R242" s="104" t="str">
        <f t="shared" si="52"/>
        <v>--</v>
      </c>
      <c r="S242" s="105" t="str">
        <f t="shared" si="53"/>
        <v>--</v>
      </c>
      <c r="U242" s="40"/>
      <c r="V242" s="58" t="s">
        <v>34</v>
      </c>
      <c r="W242" s="59" t="s">
        <v>34</v>
      </c>
      <c r="X242" s="102" t="str">
        <f t="shared" si="60"/>
        <v>--</v>
      </c>
      <c r="Y242" s="109" t="str">
        <f t="shared" si="59"/>
        <v>0</v>
      </c>
      <c r="Z242" s="89" t="str">
        <f t="shared" si="56"/>
        <v>--</v>
      </c>
      <c r="AA242" s="90" t="str">
        <f t="shared" si="57"/>
        <v>--</v>
      </c>
      <c r="AC242" s="93" t="str" cm="1">
        <f t="array" ref="AC242">_xlfn.IFS(Q242+Y242&gt;0,Q242+Y242,Q242+Y242=0,"0")</f>
        <v>0</v>
      </c>
      <c r="AD242" s="94" t="str">
        <f t="shared" si="58"/>
        <v>--</v>
      </c>
    </row>
    <row r="243" spans="2:30">
      <c r="B243" s="41">
        <v>216</v>
      </c>
      <c r="C243" s="56" t="s">
        <v>34</v>
      </c>
      <c r="D243" s="138" t="s">
        <v>34</v>
      </c>
      <c r="E243" s="139"/>
      <c r="F243" s="139"/>
      <c r="G243" s="146"/>
      <c r="H243" s="140"/>
      <c r="I243" s="141"/>
      <c r="J243" s="101"/>
      <c r="K243" s="80" t="str">
        <f t="shared" si="54"/>
        <v>--</v>
      </c>
      <c r="M243" s="53"/>
      <c r="N243" s="58" t="s">
        <v>34</v>
      </c>
      <c r="O243" s="59" t="s">
        <v>34</v>
      </c>
      <c r="P243" s="106" t="str">
        <f t="shared" si="55"/>
        <v>--</v>
      </c>
      <c r="Q243" s="103" t="str">
        <f t="shared" si="51"/>
        <v>0</v>
      </c>
      <c r="R243" s="107" t="str">
        <f t="shared" si="52"/>
        <v>--</v>
      </c>
      <c r="S243" s="108" t="str">
        <f t="shared" si="53"/>
        <v>--</v>
      </c>
      <c r="U243" s="53"/>
      <c r="V243" s="58" t="s">
        <v>34</v>
      </c>
      <c r="W243" s="59" t="s">
        <v>34</v>
      </c>
      <c r="X243" s="102" t="str">
        <f t="shared" si="60"/>
        <v>--</v>
      </c>
      <c r="Y243" s="109" t="str">
        <f t="shared" si="59"/>
        <v>0</v>
      </c>
      <c r="Z243" s="91" t="str">
        <f t="shared" si="56"/>
        <v>--</v>
      </c>
      <c r="AA243" s="92" t="str">
        <f t="shared" si="57"/>
        <v>--</v>
      </c>
      <c r="AC243" s="93" t="str" cm="1">
        <f t="array" ref="AC243">_xlfn.IFS(Q243+Y243&gt;0,Q243+Y243,Q243+Y243=0,"0")</f>
        <v>0</v>
      </c>
      <c r="AD243" s="94" t="str">
        <f t="shared" si="58"/>
        <v>--</v>
      </c>
    </row>
    <row r="244" spans="2:30">
      <c r="B244" s="41">
        <v>217</v>
      </c>
      <c r="C244" s="55" t="s">
        <v>34</v>
      </c>
      <c r="D244" s="138" t="s">
        <v>34</v>
      </c>
      <c r="E244" s="139"/>
      <c r="F244" s="139"/>
      <c r="G244" s="139"/>
      <c r="H244" s="144"/>
      <c r="I244" s="145"/>
      <c r="J244" s="100"/>
      <c r="K244" s="80" t="str">
        <f>IFERROR(((96.3*H244)/J244),"--")</f>
        <v>--</v>
      </c>
      <c r="M244" s="40"/>
      <c r="N244" s="58" t="s">
        <v>34</v>
      </c>
      <c r="O244" s="59" t="s">
        <v>34</v>
      </c>
      <c r="P244" s="102" t="str">
        <f>IFERROR(((M244/K244)*60)/N244/O244,"--")</f>
        <v>--</v>
      </c>
      <c r="Q244" s="103" t="str">
        <f t="shared" si="51"/>
        <v>0</v>
      </c>
      <c r="R244" s="104" t="str">
        <f t="shared" si="52"/>
        <v>--</v>
      </c>
      <c r="S244" s="105" t="str">
        <f t="shared" si="53"/>
        <v>--</v>
      </c>
      <c r="U244" s="40"/>
      <c r="V244" s="58" t="s">
        <v>34</v>
      </c>
      <c r="W244" s="59" t="s">
        <v>34</v>
      </c>
      <c r="X244" s="102" t="str">
        <f t="shared" si="60"/>
        <v>--</v>
      </c>
      <c r="Y244" s="109" t="str">
        <f t="shared" si="59"/>
        <v>0</v>
      </c>
      <c r="Z244" s="89" t="str">
        <f>IFERROR((Y244/J244),"--")</f>
        <v>--</v>
      </c>
      <c r="AA244" s="90" t="str">
        <f>IFERROR((Z244/0.6234),"--")</f>
        <v>--</v>
      </c>
      <c r="AC244" s="95" t="str" cm="1">
        <f t="array" ref="AC244">_xlfn.IFS(Q244+Y244&gt;0,Q244+Y244,Q244+Y244=0,"0")</f>
        <v>0</v>
      </c>
      <c r="AD244" s="96" t="str">
        <f>IFERROR(((AC244/J244)/0.6234),"--")</f>
        <v>--</v>
      </c>
    </row>
    <row r="245" spans="2:30">
      <c r="B245" s="41">
        <v>218</v>
      </c>
      <c r="C245" s="55" t="s">
        <v>34</v>
      </c>
      <c r="D245" s="138" t="s">
        <v>34</v>
      </c>
      <c r="E245" s="139"/>
      <c r="F245" s="139"/>
      <c r="G245" s="139"/>
      <c r="H245" s="144"/>
      <c r="I245" s="145"/>
      <c r="J245" s="100"/>
      <c r="K245" s="80" t="str">
        <f t="shared" ref="K245:K279" si="61">IFERROR(((96.3*H245)/J245),"--")</f>
        <v>--</v>
      </c>
      <c r="M245" s="40"/>
      <c r="N245" s="58" t="s">
        <v>34</v>
      </c>
      <c r="O245" s="59" t="s">
        <v>34</v>
      </c>
      <c r="P245" s="102" t="str">
        <f t="shared" ref="P245:P279" si="62">IFERROR(((M245/K245)*60)/N245/O245,"--")</f>
        <v>--</v>
      </c>
      <c r="Q245" s="103" t="str">
        <f t="shared" si="51"/>
        <v>0</v>
      </c>
      <c r="R245" s="104" t="str">
        <f t="shared" si="52"/>
        <v>--</v>
      </c>
      <c r="S245" s="105" t="str">
        <f t="shared" si="53"/>
        <v>--</v>
      </c>
      <c r="U245" s="40"/>
      <c r="V245" s="58" t="s">
        <v>34</v>
      </c>
      <c r="W245" s="59" t="s">
        <v>34</v>
      </c>
      <c r="X245" s="102" t="str">
        <f t="shared" si="60"/>
        <v>--</v>
      </c>
      <c r="Y245" s="109" t="str">
        <f t="shared" si="59"/>
        <v>0</v>
      </c>
      <c r="Z245" s="89" t="str">
        <f t="shared" ref="Z245:Z279" si="63">IFERROR((Y245/J245),"--")</f>
        <v>--</v>
      </c>
      <c r="AA245" s="90" t="str">
        <f t="shared" ref="AA245:AA279" si="64">IFERROR((Z245/0.6234),"--")</f>
        <v>--</v>
      </c>
      <c r="AC245" s="93" t="str" cm="1">
        <f t="array" ref="AC245">_xlfn.IFS(Q245+Y245&gt;0,Q245+Y245,Q245+Y245=0,"0")</f>
        <v>0</v>
      </c>
      <c r="AD245" s="94" t="str">
        <f t="shared" ref="AD245:AD279" si="65">IFERROR(((AC245/J245)/0.6234),"--")</f>
        <v>--</v>
      </c>
    </row>
    <row r="246" spans="2:30">
      <c r="B246" s="41">
        <v>219</v>
      </c>
      <c r="C246" s="55" t="s">
        <v>34</v>
      </c>
      <c r="D246" s="138" t="s">
        <v>34</v>
      </c>
      <c r="E246" s="139"/>
      <c r="F246" s="139"/>
      <c r="G246" s="139"/>
      <c r="H246" s="144"/>
      <c r="I246" s="145"/>
      <c r="J246" s="100"/>
      <c r="K246" s="80" t="str">
        <f t="shared" si="61"/>
        <v>--</v>
      </c>
      <c r="M246" s="40"/>
      <c r="N246" s="58" t="s">
        <v>34</v>
      </c>
      <c r="O246" s="59" t="s">
        <v>34</v>
      </c>
      <c r="P246" s="102" t="str">
        <f t="shared" si="62"/>
        <v>--</v>
      </c>
      <c r="Q246" s="103" t="str">
        <f t="shared" si="51"/>
        <v>0</v>
      </c>
      <c r="R246" s="104" t="str">
        <f t="shared" si="52"/>
        <v>--</v>
      </c>
      <c r="S246" s="105" t="str">
        <f t="shared" si="53"/>
        <v>--</v>
      </c>
      <c r="U246" s="40"/>
      <c r="V246" s="58" t="s">
        <v>34</v>
      </c>
      <c r="W246" s="59" t="s">
        <v>34</v>
      </c>
      <c r="X246" s="102" t="str">
        <f t="shared" si="60"/>
        <v>--</v>
      </c>
      <c r="Y246" s="109" t="str">
        <f t="shared" si="59"/>
        <v>0</v>
      </c>
      <c r="Z246" s="89" t="str">
        <f t="shared" si="63"/>
        <v>--</v>
      </c>
      <c r="AA246" s="90" t="str">
        <f t="shared" si="64"/>
        <v>--</v>
      </c>
      <c r="AC246" s="93" t="str" cm="1">
        <f t="array" ref="AC246">_xlfn.IFS(Q246+Y246&gt;0,Q246+Y246,Q246+Y246=0,"0")</f>
        <v>0</v>
      </c>
      <c r="AD246" s="94" t="str">
        <f t="shared" si="65"/>
        <v>--</v>
      </c>
    </row>
    <row r="247" spans="2:30">
      <c r="B247" s="41">
        <v>220</v>
      </c>
      <c r="C247" s="55" t="s">
        <v>34</v>
      </c>
      <c r="D247" s="138" t="s">
        <v>34</v>
      </c>
      <c r="E247" s="139"/>
      <c r="F247" s="139"/>
      <c r="G247" s="139"/>
      <c r="H247" s="144"/>
      <c r="I247" s="145"/>
      <c r="J247" s="100"/>
      <c r="K247" s="80" t="str">
        <f t="shared" si="61"/>
        <v>--</v>
      </c>
      <c r="M247" s="40"/>
      <c r="N247" s="58" t="s">
        <v>34</v>
      </c>
      <c r="O247" s="59" t="s">
        <v>34</v>
      </c>
      <c r="P247" s="102" t="str">
        <f t="shared" si="62"/>
        <v>--</v>
      </c>
      <c r="Q247" s="103" t="str">
        <f t="shared" si="51"/>
        <v>0</v>
      </c>
      <c r="R247" s="104" t="str">
        <f t="shared" si="52"/>
        <v>--</v>
      </c>
      <c r="S247" s="105" t="str">
        <f t="shared" si="53"/>
        <v>--</v>
      </c>
      <c r="U247" s="40"/>
      <c r="V247" s="58" t="s">
        <v>34</v>
      </c>
      <c r="W247" s="59" t="s">
        <v>34</v>
      </c>
      <c r="X247" s="102" t="str">
        <f t="shared" si="60"/>
        <v>--</v>
      </c>
      <c r="Y247" s="109" t="str">
        <f t="shared" si="59"/>
        <v>0</v>
      </c>
      <c r="Z247" s="89" t="str">
        <f t="shared" si="63"/>
        <v>--</v>
      </c>
      <c r="AA247" s="90" t="str">
        <f t="shared" si="64"/>
        <v>--</v>
      </c>
      <c r="AC247" s="93" t="str" cm="1">
        <f t="array" ref="AC247">_xlfn.IFS(Q247+Y247&gt;0,Q247+Y247,Q247+Y247=0,"0")</f>
        <v>0</v>
      </c>
      <c r="AD247" s="94" t="str">
        <f t="shared" si="65"/>
        <v>--</v>
      </c>
    </row>
    <row r="248" spans="2:30">
      <c r="B248" s="41">
        <v>221</v>
      </c>
      <c r="C248" s="55" t="s">
        <v>34</v>
      </c>
      <c r="D248" s="138" t="s">
        <v>34</v>
      </c>
      <c r="E248" s="139"/>
      <c r="F248" s="139"/>
      <c r="G248" s="139"/>
      <c r="H248" s="144"/>
      <c r="I248" s="145"/>
      <c r="J248" s="100"/>
      <c r="K248" s="80" t="str">
        <f t="shared" si="61"/>
        <v>--</v>
      </c>
      <c r="M248" s="40"/>
      <c r="N248" s="58" t="s">
        <v>34</v>
      </c>
      <c r="O248" s="59" t="s">
        <v>34</v>
      </c>
      <c r="P248" s="102" t="str">
        <f t="shared" si="62"/>
        <v>--</v>
      </c>
      <c r="Q248" s="103" t="str">
        <f t="shared" si="51"/>
        <v>0</v>
      </c>
      <c r="R248" s="104" t="str">
        <f t="shared" si="52"/>
        <v>--</v>
      </c>
      <c r="S248" s="105" t="str">
        <f t="shared" si="53"/>
        <v>--</v>
      </c>
      <c r="U248" s="40"/>
      <c r="V248" s="58" t="s">
        <v>34</v>
      </c>
      <c r="W248" s="59" t="s">
        <v>34</v>
      </c>
      <c r="X248" s="102" t="str">
        <f t="shared" si="60"/>
        <v>--</v>
      </c>
      <c r="Y248" s="109" t="str">
        <f t="shared" si="59"/>
        <v>0</v>
      </c>
      <c r="Z248" s="89" t="str">
        <f t="shared" si="63"/>
        <v>--</v>
      </c>
      <c r="AA248" s="90" t="str">
        <f t="shared" si="64"/>
        <v>--</v>
      </c>
      <c r="AC248" s="93" t="str" cm="1">
        <f t="array" ref="AC248">_xlfn.IFS(Q248+Y248&gt;0,Q248+Y248,Q248+Y248=0,"0")</f>
        <v>0</v>
      </c>
      <c r="AD248" s="94" t="str">
        <f t="shared" si="65"/>
        <v>--</v>
      </c>
    </row>
    <row r="249" spans="2:30">
      <c r="B249" s="41">
        <v>222</v>
      </c>
      <c r="C249" s="55" t="s">
        <v>34</v>
      </c>
      <c r="D249" s="138" t="s">
        <v>34</v>
      </c>
      <c r="E249" s="139"/>
      <c r="F249" s="139"/>
      <c r="G249" s="139"/>
      <c r="H249" s="144"/>
      <c r="I249" s="145"/>
      <c r="J249" s="100"/>
      <c r="K249" s="80" t="str">
        <f t="shared" si="61"/>
        <v>--</v>
      </c>
      <c r="M249" s="40"/>
      <c r="N249" s="58" t="s">
        <v>34</v>
      </c>
      <c r="O249" s="59" t="s">
        <v>34</v>
      </c>
      <c r="P249" s="102" t="str">
        <f t="shared" si="62"/>
        <v>--</v>
      </c>
      <c r="Q249" s="103" t="str">
        <f t="shared" si="51"/>
        <v>0</v>
      </c>
      <c r="R249" s="104" t="str">
        <f t="shared" si="52"/>
        <v>--</v>
      </c>
      <c r="S249" s="105" t="str">
        <f t="shared" si="53"/>
        <v>--</v>
      </c>
      <c r="U249" s="40"/>
      <c r="V249" s="58" t="s">
        <v>34</v>
      </c>
      <c r="W249" s="59" t="s">
        <v>34</v>
      </c>
      <c r="X249" s="102" t="str">
        <f t="shared" si="60"/>
        <v>--</v>
      </c>
      <c r="Y249" s="109" t="str">
        <f t="shared" si="59"/>
        <v>0</v>
      </c>
      <c r="Z249" s="89" t="str">
        <f t="shared" si="63"/>
        <v>--</v>
      </c>
      <c r="AA249" s="90" t="str">
        <f t="shared" si="64"/>
        <v>--</v>
      </c>
      <c r="AC249" s="93" t="str" cm="1">
        <f t="array" ref="AC249">_xlfn.IFS(Q249+Y249&gt;0,Q249+Y249,Q249+Y249=0,"0")</f>
        <v>0</v>
      </c>
      <c r="AD249" s="94" t="str">
        <f t="shared" si="65"/>
        <v>--</v>
      </c>
    </row>
    <row r="250" spans="2:30">
      <c r="B250" s="41">
        <v>223</v>
      </c>
      <c r="C250" s="55" t="s">
        <v>34</v>
      </c>
      <c r="D250" s="138" t="s">
        <v>34</v>
      </c>
      <c r="E250" s="139"/>
      <c r="F250" s="139"/>
      <c r="G250" s="139"/>
      <c r="H250" s="144"/>
      <c r="I250" s="145"/>
      <c r="J250" s="100"/>
      <c r="K250" s="80" t="str">
        <f t="shared" si="61"/>
        <v>--</v>
      </c>
      <c r="M250" s="40"/>
      <c r="N250" s="58" t="s">
        <v>34</v>
      </c>
      <c r="O250" s="59" t="s">
        <v>34</v>
      </c>
      <c r="P250" s="102" t="str">
        <f t="shared" si="62"/>
        <v>--</v>
      </c>
      <c r="Q250" s="103" t="str">
        <f t="shared" si="51"/>
        <v>0</v>
      </c>
      <c r="R250" s="104" t="str">
        <f t="shared" si="52"/>
        <v>--</v>
      </c>
      <c r="S250" s="105" t="str">
        <f t="shared" si="53"/>
        <v>--</v>
      </c>
      <c r="U250" s="40"/>
      <c r="V250" s="58" t="s">
        <v>34</v>
      </c>
      <c r="W250" s="59" t="s">
        <v>34</v>
      </c>
      <c r="X250" s="102" t="str">
        <f t="shared" si="60"/>
        <v>--</v>
      </c>
      <c r="Y250" s="109" t="str">
        <f>IFERROR((H250*V250*W250*X250*17),"0")</f>
        <v>0</v>
      </c>
      <c r="Z250" s="89" t="str">
        <f t="shared" si="63"/>
        <v>--</v>
      </c>
      <c r="AA250" s="90" t="str">
        <f t="shared" si="64"/>
        <v>--</v>
      </c>
      <c r="AC250" s="93" t="str" cm="1">
        <f t="array" ref="AC250">_xlfn.IFS(Q250+Y250&gt;0,Q250+Y250,Q250+Y250=0,"0")</f>
        <v>0</v>
      </c>
      <c r="AD250" s="94" t="str">
        <f t="shared" si="65"/>
        <v>--</v>
      </c>
    </row>
    <row r="251" spans="2:30">
      <c r="B251" s="41">
        <v>224</v>
      </c>
      <c r="C251" s="55" t="s">
        <v>34</v>
      </c>
      <c r="D251" s="138" t="s">
        <v>34</v>
      </c>
      <c r="E251" s="139"/>
      <c r="F251" s="139"/>
      <c r="G251" s="139"/>
      <c r="H251" s="140"/>
      <c r="I251" s="141"/>
      <c r="J251" s="100"/>
      <c r="K251" s="80" t="str">
        <f t="shared" si="61"/>
        <v>--</v>
      </c>
      <c r="M251" s="40"/>
      <c r="N251" s="58" t="s">
        <v>34</v>
      </c>
      <c r="O251" s="59" t="s">
        <v>34</v>
      </c>
      <c r="P251" s="102" t="str">
        <f t="shared" si="62"/>
        <v>--</v>
      </c>
      <c r="Q251" s="103" t="str">
        <f t="shared" si="51"/>
        <v>0</v>
      </c>
      <c r="R251" s="104" t="str">
        <f t="shared" si="52"/>
        <v>--</v>
      </c>
      <c r="S251" s="105" t="str">
        <f t="shared" si="53"/>
        <v>--</v>
      </c>
      <c r="U251" s="40"/>
      <c r="V251" s="58" t="s">
        <v>34</v>
      </c>
      <c r="W251" s="59" t="s">
        <v>34</v>
      </c>
      <c r="X251" s="102" t="str">
        <f t="shared" si="60"/>
        <v>--</v>
      </c>
      <c r="Y251" s="109" t="str">
        <f t="shared" ref="Y251:Y285" si="66">IFERROR((H251*V251*W251*X251*17),"0")</f>
        <v>0</v>
      </c>
      <c r="Z251" s="89" t="str">
        <f t="shared" si="63"/>
        <v>--</v>
      </c>
      <c r="AA251" s="90" t="str">
        <f t="shared" si="64"/>
        <v>--</v>
      </c>
      <c r="AC251" s="93" t="str" cm="1">
        <f t="array" ref="AC251">_xlfn.IFS(Q251+Y251&gt;0,Q251+Y251,Q251+Y251=0,"0")</f>
        <v>0</v>
      </c>
      <c r="AD251" s="94" t="str">
        <f t="shared" si="65"/>
        <v>--</v>
      </c>
    </row>
    <row r="252" spans="2:30">
      <c r="B252" s="41">
        <v>225</v>
      </c>
      <c r="C252" s="55" t="s">
        <v>34</v>
      </c>
      <c r="D252" s="138" t="s">
        <v>34</v>
      </c>
      <c r="E252" s="139"/>
      <c r="F252" s="139"/>
      <c r="G252" s="139"/>
      <c r="H252" s="140"/>
      <c r="I252" s="141"/>
      <c r="J252" s="100"/>
      <c r="K252" s="80" t="str">
        <f t="shared" si="61"/>
        <v>--</v>
      </c>
      <c r="M252" s="40"/>
      <c r="N252" s="58" t="s">
        <v>34</v>
      </c>
      <c r="O252" s="59" t="s">
        <v>34</v>
      </c>
      <c r="P252" s="102" t="str">
        <f t="shared" si="62"/>
        <v>--</v>
      </c>
      <c r="Q252" s="103" t="str">
        <f t="shared" si="51"/>
        <v>0</v>
      </c>
      <c r="R252" s="104" t="str">
        <f t="shared" si="52"/>
        <v>--</v>
      </c>
      <c r="S252" s="105" t="str">
        <f t="shared" si="53"/>
        <v>--</v>
      </c>
      <c r="U252" s="40"/>
      <c r="V252" s="58" t="s">
        <v>34</v>
      </c>
      <c r="W252" s="59" t="s">
        <v>34</v>
      </c>
      <c r="X252" s="102" t="str">
        <f t="shared" si="60"/>
        <v>--</v>
      </c>
      <c r="Y252" s="109" t="str">
        <f t="shared" si="66"/>
        <v>0</v>
      </c>
      <c r="Z252" s="89" t="str">
        <f t="shared" si="63"/>
        <v>--</v>
      </c>
      <c r="AA252" s="90" t="str">
        <f t="shared" si="64"/>
        <v>--</v>
      </c>
      <c r="AC252" s="93" t="str" cm="1">
        <f t="array" ref="AC252">_xlfn.IFS(Q252+Y252&gt;0,Q252+Y252,Q252+Y252=0,"0")</f>
        <v>0</v>
      </c>
      <c r="AD252" s="94" t="str">
        <f t="shared" si="65"/>
        <v>--</v>
      </c>
    </row>
    <row r="253" spans="2:30">
      <c r="B253" s="41">
        <v>226</v>
      </c>
      <c r="C253" s="55" t="s">
        <v>34</v>
      </c>
      <c r="D253" s="138" t="s">
        <v>34</v>
      </c>
      <c r="E253" s="139"/>
      <c r="F253" s="139"/>
      <c r="G253" s="139"/>
      <c r="H253" s="140"/>
      <c r="I253" s="141"/>
      <c r="J253" s="100"/>
      <c r="K253" s="80" t="str">
        <f t="shared" si="61"/>
        <v>--</v>
      </c>
      <c r="M253" s="40"/>
      <c r="N253" s="58" t="s">
        <v>34</v>
      </c>
      <c r="O253" s="59" t="s">
        <v>34</v>
      </c>
      <c r="P253" s="102" t="str">
        <f t="shared" si="62"/>
        <v>--</v>
      </c>
      <c r="Q253" s="103" t="str">
        <f t="shared" si="51"/>
        <v>0</v>
      </c>
      <c r="R253" s="104" t="str">
        <f t="shared" si="52"/>
        <v>--</v>
      </c>
      <c r="S253" s="105" t="str">
        <f t="shared" si="53"/>
        <v>--</v>
      </c>
      <c r="U253" s="40"/>
      <c r="V253" s="58" t="s">
        <v>34</v>
      </c>
      <c r="W253" s="59" t="s">
        <v>34</v>
      </c>
      <c r="X253" s="102" t="str">
        <f t="shared" si="60"/>
        <v>--</v>
      </c>
      <c r="Y253" s="109" t="str">
        <f t="shared" si="66"/>
        <v>0</v>
      </c>
      <c r="Z253" s="89" t="str">
        <f t="shared" si="63"/>
        <v>--</v>
      </c>
      <c r="AA253" s="90" t="str">
        <f t="shared" si="64"/>
        <v>--</v>
      </c>
      <c r="AC253" s="93" t="str" cm="1">
        <f t="array" ref="AC253">_xlfn.IFS(Q253+Y253&gt;0,Q253+Y253,Q253+Y253=0,"0")</f>
        <v>0</v>
      </c>
      <c r="AD253" s="94" t="str">
        <f t="shared" si="65"/>
        <v>--</v>
      </c>
    </row>
    <row r="254" spans="2:30">
      <c r="B254" s="41">
        <v>227</v>
      </c>
      <c r="C254" s="55" t="s">
        <v>34</v>
      </c>
      <c r="D254" s="138" t="s">
        <v>34</v>
      </c>
      <c r="E254" s="139"/>
      <c r="F254" s="139"/>
      <c r="G254" s="139"/>
      <c r="H254" s="140"/>
      <c r="I254" s="141"/>
      <c r="J254" s="100"/>
      <c r="K254" s="80" t="str">
        <f t="shared" si="61"/>
        <v>--</v>
      </c>
      <c r="M254" s="40"/>
      <c r="N254" s="58" t="s">
        <v>34</v>
      </c>
      <c r="O254" s="59" t="s">
        <v>34</v>
      </c>
      <c r="P254" s="102" t="str">
        <f t="shared" si="62"/>
        <v>--</v>
      </c>
      <c r="Q254" s="103" t="str">
        <f t="shared" si="51"/>
        <v>0</v>
      </c>
      <c r="R254" s="104" t="str">
        <f t="shared" si="52"/>
        <v>--</v>
      </c>
      <c r="S254" s="105" t="str">
        <f t="shared" si="53"/>
        <v>--</v>
      </c>
      <c r="U254" s="40"/>
      <c r="V254" s="58" t="s">
        <v>34</v>
      </c>
      <c r="W254" s="59" t="s">
        <v>34</v>
      </c>
      <c r="X254" s="102" t="str">
        <f t="shared" si="60"/>
        <v>--</v>
      </c>
      <c r="Y254" s="109" t="str">
        <f t="shared" si="66"/>
        <v>0</v>
      </c>
      <c r="Z254" s="89" t="str">
        <f t="shared" si="63"/>
        <v>--</v>
      </c>
      <c r="AA254" s="90" t="str">
        <f t="shared" si="64"/>
        <v>--</v>
      </c>
      <c r="AC254" s="93" t="str" cm="1">
        <f t="array" ref="AC254">_xlfn.IFS(Q254+Y254&gt;0,Q254+Y254,Q254+Y254=0,"0")</f>
        <v>0</v>
      </c>
      <c r="AD254" s="94" t="str">
        <f t="shared" si="65"/>
        <v>--</v>
      </c>
    </row>
    <row r="255" spans="2:30">
      <c r="B255" s="41">
        <v>228</v>
      </c>
      <c r="C255" s="55" t="s">
        <v>34</v>
      </c>
      <c r="D255" s="138" t="s">
        <v>34</v>
      </c>
      <c r="E255" s="139"/>
      <c r="F255" s="139"/>
      <c r="G255" s="139"/>
      <c r="H255" s="140"/>
      <c r="I255" s="141"/>
      <c r="J255" s="100"/>
      <c r="K255" s="80" t="str">
        <f t="shared" si="61"/>
        <v>--</v>
      </c>
      <c r="M255" s="40"/>
      <c r="N255" s="58" t="s">
        <v>34</v>
      </c>
      <c r="O255" s="59" t="s">
        <v>34</v>
      </c>
      <c r="P255" s="102" t="str">
        <f t="shared" si="62"/>
        <v>--</v>
      </c>
      <c r="Q255" s="103" t="str">
        <f t="shared" si="51"/>
        <v>0</v>
      </c>
      <c r="R255" s="104" t="str">
        <f t="shared" si="52"/>
        <v>--</v>
      </c>
      <c r="S255" s="105" t="str">
        <f t="shared" si="53"/>
        <v>--</v>
      </c>
      <c r="U255" s="40"/>
      <c r="V255" s="58" t="s">
        <v>34</v>
      </c>
      <c r="W255" s="59" t="s">
        <v>34</v>
      </c>
      <c r="X255" s="102" t="str">
        <f t="shared" si="60"/>
        <v>--</v>
      </c>
      <c r="Y255" s="109" t="str">
        <f t="shared" si="66"/>
        <v>0</v>
      </c>
      <c r="Z255" s="89" t="str">
        <f t="shared" si="63"/>
        <v>--</v>
      </c>
      <c r="AA255" s="90" t="str">
        <f t="shared" si="64"/>
        <v>--</v>
      </c>
      <c r="AC255" s="93" t="str" cm="1">
        <f t="array" ref="AC255">_xlfn.IFS(Q255+Y255&gt;0,Q255+Y255,Q255+Y255=0,"0")</f>
        <v>0</v>
      </c>
      <c r="AD255" s="94" t="str">
        <f t="shared" si="65"/>
        <v>--</v>
      </c>
    </row>
    <row r="256" spans="2:30">
      <c r="B256" s="41">
        <v>229</v>
      </c>
      <c r="C256" s="55" t="s">
        <v>34</v>
      </c>
      <c r="D256" s="138" t="s">
        <v>34</v>
      </c>
      <c r="E256" s="139"/>
      <c r="F256" s="139"/>
      <c r="G256" s="139"/>
      <c r="H256" s="140"/>
      <c r="I256" s="141"/>
      <c r="J256" s="100"/>
      <c r="K256" s="80" t="str">
        <f t="shared" si="61"/>
        <v>--</v>
      </c>
      <c r="M256" s="40"/>
      <c r="N256" s="58" t="s">
        <v>34</v>
      </c>
      <c r="O256" s="59" t="s">
        <v>34</v>
      </c>
      <c r="P256" s="102" t="str">
        <f t="shared" si="62"/>
        <v>--</v>
      </c>
      <c r="Q256" s="103" t="str">
        <f t="shared" ref="Q256:Q319" si="67">IFERROR((H256*N256*O256*P256*35),"0")</f>
        <v>0</v>
      </c>
      <c r="R256" s="104" t="str">
        <f t="shared" ref="R256:R319" si="68">IFERROR((Q256/J256),"--")</f>
        <v>--</v>
      </c>
      <c r="S256" s="105" t="str">
        <f t="shared" ref="S256:S319" si="69">IFERROR((R256/0.6234),"--")</f>
        <v>--</v>
      </c>
      <c r="U256" s="40"/>
      <c r="V256" s="58" t="s">
        <v>34</v>
      </c>
      <c r="W256" s="59" t="s">
        <v>34</v>
      </c>
      <c r="X256" s="102" t="str">
        <f t="shared" si="60"/>
        <v>--</v>
      </c>
      <c r="Y256" s="109" t="str">
        <f t="shared" si="66"/>
        <v>0</v>
      </c>
      <c r="Z256" s="89" t="str">
        <f t="shared" si="63"/>
        <v>--</v>
      </c>
      <c r="AA256" s="90" t="str">
        <f t="shared" si="64"/>
        <v>--</v>
      </c>
      <c r="AC256" s="93" t="str" cm="1">
        <f t="array" ref="AC256">_xlfn.IFS(Q256+Y256&gt;0,Q256+Y256,Q256+Y256=0,"0")</f>
        <v>0</v>
      </c>
      <c r="AD256" s="94" t="str">
        <f t="shared" si="65"/>
        <v>--</v>
      </c>
    </row>
    <row r="257" spans="2:30">
      <c r="B257" s="41">
        <v>230</v>
      </c>
      <c r="C257" s="55" t="s">
        <v>34</v>
      </c>
      <c r="D257" s="138" t="s">
        <v>34</v>
      </c>
      <c r="E257" s="139"/>
      <c r="F257" s="139"/>
      <c r="G257" s="139"/>
      <c r="H257" s="140"/>
      <c r="I257" s="141"/>
      <c r="J257" s="100"/>
      <c r="K257" s="80" t="str">
        <f t="shared" si="61"/>
        <v>--</v>
      </c>
      <c r="M257" s="40"/>
      <c r="N257" s="58" t="s">
        <v>34</v>
      </c>
      <c r="O257" s="59" t="s">
        <v>34</v>
      </c>
      <c r="P257" s="102" t="str">
        <f t="shared" si="62"/>
        <v>--</v>
      </c>
      <c r="Q257" s="103" t="str">
        <f t="shared" si="67"/>
        <v>0</v>
      </c>
      <c r="R257" s="104" t="str">
        <f t="shared" si="68"/>
        <v>--</v>
      </c>
      <c r="S257" s="105" t="str">
        <f t="shared" si="69"/>
        <v>--</v>
      </c>
      <c r="U257" s="40"/>
      <c r="V257" s="58" t="s">
        <v>34</v>
      </c>
      <c r="W257" s="59" t="s">
        <v>34</v>
      </c>
      <c r="X257" s="102" t="str">
        <f t="shared" si="60"/>
        <v>--</v>
      </c>
      <c r="Y257" s="109" t="str">
        <f t="shared" si="66"/>
        <v>0</v>
      </c>
      <c r="Z257" s="89" t="str">
        <f t="shared" si="63"/>
        <v>--</v>
      </c>
      <c r="AA257" s="90" t="str">
        <f t="shared" si="64"/>
        <v>--</v>
      </c>
      <c r="AC257" s="93" t="str" cm="1">
        <f t="array" ref="AC257">_xlfn.IFS(Q257+Y257&gt;0,Q257+Y257,Q257+Y257=0,"0")</f>
        <v>0</v>
      </c>
      <c r="AD257" s="94" t="str">
        <f t="shared" si="65"/>
        <v>--</v>
      </c>
    </row>
    <row r="258" spans="2:30">
      <c r="B258" s="41">
        <v>231</v>
      </c>
      <c r="C258" s="55" t="s">
        <v>34</v>
      </c>
      <c r="D258" s="138" t="s">
        <v>34</v>
      </c>
      <c r="E258" s="139"/>
      <c r="F258" s="139"/>
      <c r="G258" s="139"/>
      <c r="H258" s="140"/>
      <c r="I258" s="141"/>
      <c r="J258" s="100"/>
      <c r="K258" s="80" t="str">
        <f t="shared" si="61"/>
        <v>--</v>
      </c>
      <c r="M258" s="40"/>
      <c r="N258" s="58" t="s">
        <v>34</v>
      </c>
      <c r="O258" s="59" t="s">
        <v>34</v>
      </c>
      <c r="P258" s="102" t="str">
        <f t="shared" si="62"/>
        <v>--</v>
      </c>
      <c r="Q258" s="103" t="str">
        <f t="shared" si="67"/>
        <v>0</v>
      </c>
      <c r="R258" s="104" t="str">
        <f t="shared" si="68"/>
        <v>--</v>
      </c>
      <c r="S258" s="105" t="str">
        <f t="shared" si="69"/>
        <v>--</v>
      </c>
      <c r="U258" s="40"/>
      <c r="V258" s="58" t="s">
        <v>34</v>
      </c>
      <c r="W258" s="59" t="s">
        <v>34</v>
      </c>
      <c r="X258" s="102" t="str">
        <f t="shared" si="60"/>
        <v>--</v>
      </c>
      <c r="Y258" s="109" t="str">
        <f t="shared" si="66"/>
        <v>0</v>
      </c>
      <c r="Z258" s="89" t="str">
        <f t="shared" si="63"/>
        <v>--</v>
      </c>
      <c r="AA258" s="90" t="str">
        <f t="shared" si="64"/>
        <v>--</v>
      </c>
      <c r="AC258" s="93" t="str" cm="1">
        <f t="array" ref="AC258">_xlfn.IFS(Q258+Y258&gt;0,Q258+Y258,Q258+Y258=0,"0")</f>
        <v>0</v>
      </c>
      <c r="AD258" s="94" t="str">
        <f t="shared" si="65"/>
        <v>--</v>
      </c>
    </row>
    <row r="259" spans="2:30">
      <c r="B259" s="41">
        <v>232</v>
      </c>
      <c r="C259" s="55" t="s">
        <v>34</v>
      </c>
      <c r="D259" s="138" t="s">
        <v>34</v>
      </c>
      <c r="E259" s="139"/>
      <c r="F259" s="139"/>
      <c r="G259" s="139"/>
      <c r="H259" s="140"/>
      <c r="I259" s="141"/>
      <c r="J259" s="100"/>
      <c r="K259" s="80" t="str">
        <f t="shared" si="61"/>
        <v>--</v>
      </c>
      <c r="M259" s="40"/>
      <c r="N259" s="58" t="s">
        <v>34</v>
      </c>
      <c r="O259" s="59" t="s">
        <v>34</v>
      </c>
      <c r="P259" s="102" t="str">
        <f t="shared" si="62"/>
        <v>--</v>
      </c>
      <c r="Q259" s="103" t="str">
        <f t="shared" si="67"/>
        <v>0</v>
      </c>
      <c r="R259" s="104" t="str">
        <f t="shared" si="68"/>
        <v>--</v>
      </c>
      <c r="S259" s="105" t="str">
        <f t="shared" si="69"/>
        <v>--</v>
      </c>
      <c r="U259" s="40"/>
      <c r="V259" s="58" t="s">
        <v>34</v>
      </c>
      <c r="W259" s="59" t="s">
        <v>34</v>
      </c>
      <c r="X259" s="102" t="str">
        <f t="shared" si="60"/>
        <v>--</v>
      </c>
      <c r="Y259" s="109" t="str">
        <f t="shared" si="66"/>
        <v>0</v>
      </c>
      <c r="Z259" s="89" t="str">
        <f t="shared" si="63"/>
        <v>--</v>
      </c>
      <c r="AA259" s="90" t="str">
        <f t="shared" si="64"/>
        <v>--</v>
      </c>
      <c r="AC259" s="93" t="str" cm="1">
        <f t="array" ref="AC259">_xlfn.IFS(Q259+Y259&gt;0,Q259+Y259,Q259+Y259=0,"0")</f>
        <v>0</v>
      </c>
      <c r="AD259" s="94" t="str">
        <f t="shared" si="65"/>
        <v>--</v>
      </c>
    </row>
    <row r="260" spans="2:30">
      <c r="B260" s="41">
        <v>233</v>
      </c>
      <c r="C260" s="55" t="s">
        <v>34</v>
      </c>
      <c r="D260" s="138" t="s">
        <v>34</v>
      </c>
      <c r="E260" s="139"/>
      <c r="F260" s="139"/>
      <c r="G260" s="139"/>
      <c r="H260" s="140"/>
      <c r="I260" s="141"/>
      <c r="J260" s="100"/>
      <c r="K260" s="80" t="str">
        <f t="shared" si="61"/>
        <v>--</v>
      </c>
      <c r="M260" s="40"/>
      <c r="N260" s="58" t="s">
        <v>34</v>
      </c>
      <c r="O260" s="59" t="s">
        <v>34</v>
      </c>
      <c r="P260" s="102" t="str">
        <f t="shared" si="62"/>
        <v>--</v>
      </c>
      <c r="Q260" s="103" t="str">
        <f t="shared" si="67"/>
        <v>0</v>
      </c>
      <c r="R260" s="104" t="str">
        <f t="shared" si="68"/>
        <v>--</v>
      </c>
      <c r="S260" s="105" t="str">
        <f t="shared" si="69"/>
        <v>--</v>
      </c>
      <c r="U260" s="40"/>
      <c r="V260" s="58" t="s">
        <v>34</v>
      </c>
      <c r="W260" s="59" t="s">
        <v>34</v>
      </c>
      <c r="X260" s="102" t="str">
        <f t="shared" si="60"/>
        <v>--</v>
      </c>
      <c r="Y260" s="109" t="str">
        <f t="shared" si="66"/>
        <v>0</v>
      </c>
      <c r="Z260" s="89" t="str">
        <f t="shared" si="63"/>
        <v>--</v>
      </c>
      <c r="AA260" s="90" t="str">
        <f t="shared" si="64"/>
        <v>--</v>
      </c>
      <c r="AC260" s="93" t="str" cm="1">
        <f t="array" ref="AC260">_xlfn.IFS(Q260+Y260&gt;0,Q260+Y260,Q260+Y260=0,"0")</f>
        <v>0</v>
      </c>
      <c r="AD260" s="94" t="str">
        <f t="shared" si="65"/>
        <v>--</v>
      </c>
    </row>
    <row r="261" spans="2:30">
      <c r="B261" s="41">
        <v>234</v>
      </c>
      <c r="C261" s="55" t="s">
        <v>34</v>
      </c>
      <c r="D261" s="138" t="s">
        <v>34</v>
      </c>
      <c r="E261" s="139"/>
      <c r="F261" s="139"/>
      <c r="G261" s="139"/>
      <c r="H261" s="140"/>
      <c r="I261" s="141"/>
      <c r="J261" s="100"/>
      <c r="K261" s="80" t="str">
        <f t="shared" si="61"/>
        <v>--</v>
      </c>
      <c r="M261" s="40"/>
      <c r="N261" s="58" t="s">
        <v>34</v>
      </c>
      <c r="O261" s="59" t="s">
        <v>34</v>
      </c>
      <c r="P261" s="102" t="str">
        <f t="shared" si="62"/>
        <v>--</v>
      </c>
      <c r="Q261" s="103" t="str">
        <f t="shared" si="67"/>
        <v>0</v>
      </c>
      <c r="R261" s="104" t="str">
        <f t="shared" si="68"/>
        <v>--</v>
      </c>
      <c r="S261" s="105" t="str">
        <f t="shared" si="69"/>
        <v>--</v>
      </c>
      <c r="U261" s="40"/>
      <c r="V261" s="58" t="s">
        <v>34</v>
      </c>
      <c r="W261" s="59" t="s">
        <v>34</v>
      </c>
      <c r="X261" s="102" t="str">
        <f t="shared" si="60"/>
        <v>--</v>
      </c>
      <c r="Y261" s="109" t="str">
        <f t="shared" si="66"/>
        <v>0</v>
      </c>
      <c r="Z261" s="89" t="str">
        <f t="shared" si="63"/>
        <v>--</v>
      </c>
      <c r="AA261" s="90" t="str">
        <f t="shared" si="64"/>
        <v>--</v>
      </c>
      <c r="AC261" s="93" t="str" cm="1">
        <f t="array" ref="AC261">_xlfn.IFS(Q261+Y261&gt;0,Q261+Y261,Q261+Y261=0,"0")</f>
        <v>0</v>
      </c>
      <c r="AD261" s="94" t="str">
        <f t="shared" si="65"/>
        <v>--</v>
      </c>
    </row>
    <row r="262" spans="2:30">
      <c r="B262" s="41">
        <v>235</v>
      </c>
      <c r="C262" s="55" t="s">
        <v>34</v>
      </c>
      <c r="D262" s="138" t="s">
        <v>34</v>
      </c>
      <c r="E262" s="139"/>
      <c r="F262" s="139"/>
      <c r="G262" s="139"/>
      <c r="H262" s="140"/>
      <c r="I262" s="141"/>
      <c r="J262" s="100"/>
      <c r="K262" s="80" t="str">
        <f t="shared" si="61"/>
        <v>--</v>
      </c>
      <c r="M262" s="40"/>
      <c r="N262" s="58" t="s">
        <v>34</v>
      </c>
      <c r="O262" s="59" t="s">
        <v>34</v>
      </c>
      <c r="P262" s="102" t="str">
        <f t="shared" si="62"/>
        <v>--</v>
      </c>
      <c r="Q262" s="103" t="str">
        <f t="shared" si="67"/>
        <v>0</v>
      </c>
      <c r="R262" s="104" t="str">
        <f t="shared" si="68"/>
        <v>--</v>
      </c>
      <c r="S262" s="105" t="str">
        <f t="shared" si="69"/>
        <v>--</v>
      </c>
      <c r="U262" s="40"/>
      <c r="V262" s="58" t="s">
        <v>34</v>
      </c>
      <c r="W262" s="59" t="s">
        <v>34</v>
      </c>
      <c r="X262" s="102" t="str">
        <f t="shared" si="60"/>
        <v>--</v>
      </c>
      <c r="Y262" s="109" t="str">
        <f t="shared" si="66"/>
        <v>0</v>
      </c>
      <c r="Z262" s="89" t="str">
        <f t="shared" si="63"/>
        <v>--</v>
      </c>
      <c r="AA262" s="90" t="str">
        <f t="shared" si="64"/>
        <v>--</v>
      </c>
      <c r="AC262" s="93" t="str" cm="1">
        <f t="array" ref="AC262">_xlfn.IFS(Q262+Y262&gt;0,Q262+Y262,Q262+Y262=0,"0")</f>
        <v>0</v>
      </c>
      <c r="AD262" s="94" t="str">
        <f t="shared" si="65"/>
        <v>--</v>
      </c>
    </row>
    <row r="263" spans="2:30">
      <c r="B263" s="41">
        <v>236</v>
      </c>
      <c r="C263" s="55" t="s">
        <v>34</v>
      </c>
      <c r="D263" s="138" t="s">
        <v>34</v>
      </c>
      <c r="E263" s="139"/>
      <c r="F263" s="139"/>
      <c r="G263" s="139"/>
      <c r="H263" s="140"/>
      <c r="I263" s="141"/>
      <c r="J263" s="100"/>
      <c r="K263" s="80" t="str">
        <f t="shared" si="61"/>
        <v>--</v>
      </c>
      <c r="M263" s="40"/>
      <c r="N263" s="58" t="s">
        <v>34</v>
      </c>
      <c r="O263" s="59" t="s">
        <v>34</v>
      </c>
      <c r="P263" s="102" t="str">
        <f t="shared" si="62"/>
        <v>--</v>
      </c>
      <c r="Q263" s="103" t="str">
        <f t="shared" si="67"/>
        <v>0</v>
      </c>
      <c r="R263" s="104" t="str">
        <f t="shared" si="68"/>
        <v>--</v>
      </c>
      <c r="S263" s="105" t="str">
        <f t="shared" si="69"/>
        <v>--</v>
      </c>
      <c r="U263" s="40"/>
      <c r="V263" s="58" t="s">
        <v>34</v>
      </c>
      <c r="W263" s="59" t="s">
        <v>34</v>
      </c>
      <c r="X263" s="102" t="str">
        <f t="shared" si="60"/>
        <v>--</v>
      </c>
      <c r="Y263" s="109" t="str">
        <f t="shared" si="66"/>
        <v>0</v>
      </c>
      <c r="Z263" s="89" t="str">
        <f t="shared" si="63"/>
        <v>--</v>
      </c>
      <c r="AA263" s="90" t="str">
        <f t="shared" si="64"/>
        <v>--</v>
      </c>
      <c r="AC263" s="93" t="str" cm="1">
        <f t="array" ref="AC263">_xlfn.IFS(Q263+Y263&gt;0,Q263+Y263,Q263+Y263=0,"0")</f>
        <v>0</v>
      </c>
      <c r="AD263" s="94" t="str">
        <f t="shared" si="65"/>
        <v>--</v>
      </c>
    </row>
    <row r="264" spans="2:30">
      <c r="B264" s="41">
        <v>237</v>
      </c>
      <c r="C264" s="55" t="s">
        <v>34</v>
      </c>
      <c r="D264" s="138" t="s">
        <v>34</v>
      </c>
      <c r="E264" s="139"/>
      <c r="F264" s="139"/>
      <c r="G264" s="139"/>
      <c r="H264" s="140"/>
      <c r="I264" s="141"/>
      <c r="J264" s="100"/>
      <c r="K264" s="80" t="str">
        <f t="shared" si="61"/>
        <v>--</v>
      </c>
      <c r="M264" s="40"/>
      <c r="N264" s="58" t="s">
        <v>34</v>
      </c>
      <c r="O264" s="59" t="s">
        <v>34</v>
      </c>
      <c r="P264" s="102" t="str">
        <f t="shared" si="62"/>
        <v>--</v>
      </c>
      <c r="Q264" s="103" t="str">
        <f t="shared" si="67"/>
        <v>0</v>
      </c>
      <c r="R264" s="104" t="str">
        <f t="shared" si="68"/>
        <v>--</v>
      </c>
      <c r="S264" s="105" t="str">
        <f t="shared" si="69"/>
        <v>--</v>
      </c>
      <c r="U264" s="40"/>
      <c r="V264" s="58" t="s">
        <v>34</v>
      </c>
      <c r="W264" s="59" t="s">
        <v>34</v>
      </c>
      <c r="X264" s="102" t="str">
        <f t="shared" si="60"/>
        <v>--</v>
      </c>
      <c r="Y264" s="109" t="str">
        <f t="shared" si="66"/>
        <v>0</v>
      </c>
      <c r="Z264" s="89" t="str">
        <f t="shared" si="63"/>
        <v>--</v>
      </c>
      <c r="AA264" s="90" t="str">
        <f t="shared" si="64"/>
        <v>--</v>
      </c>
      <c r="AC264" s="93" t="str" cm="1">
        <f t="array" ref="AC264">_xlfn.IFS(Q264+Y264&gt;0,Q264+Y264,Q264+Y264=0,"0")</f>
        <v>0</v>
      </c>
      <c r="AD264" s="94" t="str">
        <f t="shared" si="65"/>
        <v>--</v>
      </c>
    </row>
    <row r="265" spans="2:30">
      <c r="B265" s="41">
        <v>238</v>
      </c>
      <c r="C265" s="55" t="s">
        <v>34</v>
      </c>
      <c r="D265" s="138" t="s">
        <v>34</v>
      </c>
      <c r="E265" s="139"/>
      <c r="F265" s="139"/>
      <c r="G265" s="139"/>
      <c r="H265" s="140"/>
      <c r="I265" s="141"/>
      <c r="J265" s="100"/>
      <c r="K265" s="80" t="str">
        <f t="shared" si="61"/>
        <v>--</v>
      </c>
      <c r="M265" s="40"/>
      <c r="N265" s="58" t="s">
        <v>34</v>
      </c>
      <c r="O265" s="59" t="s">
        <v>34</v>
      </c>
      <c r="P265" s="102" t="str">
        <f t="shared" si="62"/>
        <v>--</v>
      </c>
      <c r="Q265" s="103" t="str">
        <f t="shared" si="67"/>
        <v>0</v>
      </c>
      <c r="R265" s="104" t="str">
        <f t="shared" si="68"/>
        <v>--</v>
      </c>
      <c r="S265" s="105" t="str">
        <f t="shared" si="69"/>
        <v>--</v>
      </c>
      <c r="U265" s="40"/>
      <c r="V265" s="58" t="s">
        <v>34</v>
      </c>
      <c r="W265" s="59" t="s">
        <v>34</v>
      </c>
      <c r="X265" s="102" t="str">
        <f t="shared" si="60"/>
        <v>--</v>
      </c>
      <c r="Y265" s="109" t="str">
        <f t="shared" si="66"/>
        <v>0</v>
      </c>
      <c r="Z265" s="89" t="str">
        <f t="shared" si="63"/>
        <v>--</v>
      </c>
      <c r="AA265" s="90" t="str">
        <f t="shared" si="64"/>
        <v>--</v>
      </c>
      <c r="AC265" s="93" t="str" cm="1">
        <f t="array" ref="AC265">_xlfn.IFS(Q265+Y265&gt;0,Q265+Y265,Q265+Y265=0,"0")</f>
        <v>0</v>
      </c>
      <c r="AD265" s="94" t="str">
        <f t="shared" si="65"/>
        <v>--</v>
      </c>
    </row>
    <row r="266" spans="2:30">
      <c r="B266" s="41">
        <v>239</v>
      </c>
      <c r="C266" s="55" t="s">
        <v>34</v>
      </c>
      <c r="D266" s="138" t="s">
        <v>34</v>
      </c>
      <c r="E266" s="139"/>
      <c r="F266" s="139"/>
      <c r="G266" s="139"/>
      <c r="H266" s="140"/>
      <c r="I266" s="141"/>
      <c r="J266" s="100"/>
      <c r="K266" s="80" t="str">
        <f t="shared" si="61"/>
        <v>--</v>
      </c>
      <c r="M266" s="40"/>
      <c r="N266" s="58" t="s">
        <v>34</v>
      </c>
      <c r="O266" s="59" t="s">
        <v>34</v>
      </c>
      <c r="P266" s="102" t="str">
        <f t="shared" si="62"/>
        <v>--</v>
      </c>
      <c r="Q266" s="103" t="str">
        <f t="shared" si="67"/>
        <v>0</v>
      </c>
      <c r="R266" s="104" t="str">
        <f t="shared" si="68"/>
        <v>--</v>
      </c>
      <c r="S266" s="105" t="str">
        <f t="shared" si="69"/>
        <v>--</v>
      </c>
      <c r="U266" s="40"/>
      <c r="V266" s="58" t="s">
        <v>34</v>
      </c>
      <c r="W266" s="59" t="s">
        <v>34</v>
      </c>
      <c r="X266" s="102" t="str">
        <f t="shared" si="60"/>
        <v>--</v>
      </c>
      <c r="Y266" s="109" t="str">
        <f t="shared" si="66"/>
        <v>0</v>
      </c>
      <c r="Z266" s="89" t="str">
        <f t="shared" si="63"/>
        <v>--</v>
      </c>
      <c r="AA266" s="90" t="str">
        <f t="shared" si="64"/>
        <v>--</v>
      </c>
      <c r="AC266" s="93" t="str" cm="1">
        <f t="array" ref="AC266">_xlfn.IFS(Q266+Y266&gt;0,Q266+Y266,Q266+Y266=0,"0")</f>
        <v>0</v>
      </c>
      <c r="AD266" s="94" t="str">
        <f t="shared" si="65"/>
        <v>--</v>
      </c>
    </row>
    <row r="267" spans="2:30">
      <c r="B267" s="41">
        <v>240</v>
      </c>
      <c r="C267" s="55" t="s">
        <v>34</v>
      </c>
      <c r="D267" s="138" t="s">
        <v>34</v>
      </c>
      <c r="E267" s="139"/>
      <c r="F267" s="139"/>
      <c r="G267" s="139"/>
      <c r="H267" s="140"/>
      <c r="I267" s="141"/>
      <c r="J267" s="100"/>
      <c r="K267" s="80" t="str">
        <f t="shared" si="61"/>
        <v>--</v>
      </c>
      <c r="M267" s="53"/>
      <c r="N267" s="58" t="s">
        <v>34</v>
      </c>
      <c r="O267" s="59" t="s">
        <v>34</v>
      </c>
      <c r="P267" s="102" t="str">
        <f t="shared" si="62"/>
        <v>--</v>
      </c>
      <c r="Q267" s="103" t="str">
        <f t="shared" si="67"/>
        <v>0</v>
      </c>
      <c r="R267" s="104" t="str">
        <f t="shared" si="68"/>
        <v>--</v>
      </c>
      <c r="S267" s="105" t="str">
        <f t="shared" si="69"/>
        <v>--</v>
      </c>
      <c r="U267" s="40"/>
      <c r="V267" s="58" t="s">
        <v>34</v>
      </c>
      <c r="W267" s="59" t="s">
        <v>34</v>
      </c>
      <c r="X267" s="102" t="str">
        <f t="shared" si="60"/>
        <v>--</v>
      </c>
      <c r="Y267" s="109" t="str">
        <f t="shared" si="66"/>
        <v>0</v>
      </c>
      <c r="Z267" s="89" t="str">
        <f t="shared" si="63"/>
        <v>--</v>
      </c>
      <c r="AA267" s="90" t="str">
        <f t="shared" si="64"/>
        <v>--</v>
      </c>
      <c r="AC267" s="93" t="str" cm="1">
        <f t="array" ref="AC267">_xlfn.IFS(Q267+Y267&gt;0,Q267+Y267,Q267+Y267=0,"0")</f>
        <v>0</v>
      </c>
      <c r="AD267" s="94" t="str">
        <f t="shared" si="65"/>
        <v>--</v>
      </c>
    </row>
    <row r="268" spans="2:30">
      <c r="B268" s="41">
        <v>241</v>
      </c>
      <c r="C268" s="55" t="s">
        <v>34</v>
      </c>
      <c r="D268" s="138" t="s">
        <v>34</v>
      </c>
      <c r="E268" s="139"/>
      <c r="F268" s="139"/>
      <c r="G268" s="139"/>
      <c r="H268" s="140"/>
      <c r="I268" s="141"/>
      <c r="J268" s="100"/>
      <c r="K268" s="80" t="str">
        <f t="shared" si="61"/>
        <v>--</v>
      </c>
      <c r="M268" s="53"/>
      <c r="N268" s="58" t="s">
        <v>34</v>
      </c>
      <c r="O268" s="59" t="s">
        <v>34</v>
      </c>
      <c r="P268" s="102" t="str">
        <f t="shared" si="62"/>
        <v>--</v>
      </c>
      <c r="Q268" s="103" t="str">
        <f t="shared" si="67"/>
        <v>0</v>
      </c>
      <c r="R268" s="104" t="str">
        <f t="shared" si="68"/>
        <v>--</v>
      </c>
      <c r="S268" s="105" t="str">
        <f t="shared" si="69"/>
        <v>--</v>
      </c>
      <c r="U268" s="40"/>
      <c r="V268" s="58" t="s">
        <v>34</v>
      </c>
      <c r="W268" s="59" t="s">
        <v>34</v>
      </c>
      <c r="X268" s="102" t="str">
        <f t="shared" si="60"/>
        <v>--</v>
      </c>
      <c r="Y268" s="109" t="str">
        <f t="shared" si="66"/>
        <v>0</v>
      </c>
      <c r="Z268" s="89" t="str">
        <f t="shared" si="63"/>
        <v>--</v>
      </c>
      <c r="AA268" s="90" t="str">
        <f t="shared" si="64"/>
        <v>--</v>
      </c>
      <c r="AC268" s="93" t="str" cm="1">
        <f t="array" ref="AC268">_xlfn.IFS(Q268+Y268&gt;0,Q268+Y268,Q268+Y268=0,"0")</f>
        <v>0</v>
      </c>
      <c r="AD268" s="94" t="str">
        <f t="shared" si="65"/>
        <v>--</v>
      </c>
    </row>
    <row r="269" spans="2:30">
      <c r="B269" s="41">
        <v>242</v>
      </c>
      <c r="C269" s="55" t="s">
        <v>34</v>
      </c>
      <c r="D269" s="138" t="s">
        <v>34</v>
      </c>
      <c r="E269" s="139"/>
      <c r="F269" s="139"/>
      <c r="G269" s="139"/>
      <c r="H269" s="140"/>
      <c r="I269" s="141"/>
      <c r="J269" s="100"/>
      <c r="K269" s="80" t="str">
        <f t="shared" si="61"/>
        <v>--</v>
      </c>
      <c r="M269" s="53"/>
      <c r="N269" s="58" t="s">
        <v>34</v>
      </c>
      <c r="O269" s="59" t="s">
        <v>34</v>
      </c>
      <c r="P269" s="102" t="str">
        <f t="shared" si="62"/>
        <v>--</v>
      </c>
      <c r="Q269" s="103" t="str">
        <f t="shared" si="67"/>
        <v>0</v>
      </c>
      <c r="R269" s="104" t="str">
        <f t="shared" si="68"/>
        <v>--</v>
      </c>
      <c r="S269" s="105" t="str">
        <f t="shared" si="69"/>
        <v>--</v>
      </c>
      <c r="U269" s="40"/>
      <c r="V269" s="58" t="s">
        <v>34</v>
      </c>
      <c r="W269" s="59" t="s">
        <v>34</v>
      </c>
      <c r="X269" s="102" t="str">
        <f t="shared" si="60"/>
        <v>--</v>
      </c>
      <c r="Y269" s="109" t="str">
        <f t="shared" si="66"/>
        <v>0</v>
      </c>
      <c r="Z269" s="89" t="str">
        <f t="shared" si="63"/>
        <v>--</v>
      </c>
      <c r="AA269" s="90" t="str">
        <f t="shared" si="64"/>
        <v>--</v>
      </c>
      <c r="AC269" s="93" t="str" cm="1">
        <f t="array" ref="AC269">_xlfn.IFS(Q269+Y269&gt;0,Q269+Y269,Q269+Y269=0,"0")</f>
        <v>0</v>
      </c>
      <c r="AD269" s="94" t="str">
        <f t="shared" si="65"/>
        <v>--</v>
      </c>
    </row>
    <row r="270" spans="2:30">
      <c r="B270" s="41">
        <v>243</v>
      </c>
      <c r="C270" s="55" t="s">
        <v>34</v>
      </c>
      <c r="D270" s="138" t="s">
        <v>34</v>
      </c>
      <c r="E270" s="139"/>
      <c r="F270" s="139"/>
      <c r="G270" s="139"/>
      <c r="H270" s="140"/>
      <c r="I270" s="141"/>
      <c r="J270" s="100"/>
      <c r="K270" s="80" t="str">
        <f t="shared" si="61"/>
        <v>--</v>
      </c>
      <c r="M270" s="53"/>
      <c r="N270" s="58" t="s">
        <v>34</v>
      </c>
      <c r="O270" s="59" t="s">
        <v>34</v>
      </c>
      <c r="P270" s="102" t="str">
        <f t="shared" si="62"/>
        <v>--</v>
      </c>
      <c r="Q270" s="103" t="str">
        <f t="shared" si="67"/>
        <v>0</v>
      </c>
      <c r="R270" s="104" t="str">
        <f t="shared" si="68"/>
        <v>--</v>
      </c>
      <c r="S270" s="105" t="str">
        <f t="shared" si="69"/>
        <v>--</v>
      </c>
      <c r="U270" s="40"/>
      <c r="V270" s="58" t="s">
        <v>34</v>
      </c>
      <c r="W270" s="59" t="s">
        <v>34</v>
      </c>
      <c r="X270" s="102" t="str">
        <f t="shared" si="60"/>
        <v>--</v>
      </c>
      <c r="Y270" s="109" t="str">
        <f t="shared" si="66"/>
        <v>0</v>
      </c>
      <c r="Z270" s="89" t="str">
        <f t="shared" si="63"/>
        <v>--</v>
      </c>
      <c r="AA270" s="90" t="str">
        <f t="shared" si="64"/>
        <v>--</v>
      </c>
      <c r="AC270" s="93" t="str" cm="1">
        <f t="array" ref="AC270">_xlfn.IFS(Q270+Y270&gt;0,Q270+Y270,Q270+Y270=0,"0")</f>
        <v>0</v>
      </c>
      <c r="AD270" s="94" t="str">
        <f t="shared" si="65"/>
        <v>--</v>
      </c>
    </row>
    <row r="271" spans="2:30">
      <c r="B271" s="41">
        <v>244</v>
      </c>
      <c r="C271" s="55" t="s">
        <v>34</v>
      </c>
      <c r="D271" s="138" t="s">
        <v>34</v>
      </c>
      <c r="E271" s="139"/>
      <c r="F271" s="139"/>
      <c r="G271" s="139"/>
      <c r="H271" s="140"/>
      <c r="I271" s="141"/>
      <c r="J271" s="100"/>
      <c r="K271" s="80" t="str">
        <f t="shared" si="61"/>
        <v>--</v>
      </c>
      <c r="M271" s="53"/>
      <c r="N271" s="58" t="s">
        <v>34</v>
      </c>
      <c r="O271" s="59" t="s">
        <v>34</v>
      </c>
      <c r="P271" s="102" t="str">
        <f t="shared" si="62"/>
        <v>--</v>
      </c>
      <c r="Q271" s="103" t="str">
        <f t="shared" si="67"/>
        <v>0</v>
      </c>
      <c r="R271" s="104" t="str">
        <f t="shared" si="68"/>
        <v>--</v>
      </c>
      <c r="S271" s="105" t="str">
        <f t="shared" si="69"/>
        <v>--</v>
      </c>
      <c r="U271" s="40"/>
      <c r="V271" s="58" t="s">
        <v>34</v>
      </c>
      <c r="W271" s="59" t="s">
        <v>34</v>
      </c>
      <c r="X271" s="102" t="str">
        <f t="shared" si="60"/>
        <v>--</v>
      </c>
      <c r="Y271" s="109" t="str">
        <f t="shared" si="66"/>
        <v>0</v>
      </c>
      <c r="Z271" s="89" t="str">
        <f t="shared" si="63"/>
        <v>--</v>
      </c>
      <c r="AA271" s="90" t="str">
        <f t="shared" si="64"/>
        <v>--</v>
      </c>
      <c r="AC271" s="93" t="str" cm="1">
        <f t="array" ref="AC271">_xlfn.IFS(Q271+Y271&gt;0,Q271+Y271,Q271+Y271=0,"0")</f>
        <v>0</v>
      </c>
      <c r="AD271" s="94" t="str">
        <f t="shared" si="65"/>
        <v>--</v>
      </c>
    </row>
    <row r="272" spans="2:30">
      <c r="B272" s="41">
        <v>245</v>
      </c>
      <c r="C272" s="55" t="s">
        <v>34</v>
      </c>
      <c r="D272" s="138" t="s">
        <v>34</v>
      </c>
      <c r="E272" s="139"/>
      <c r="F272" s="139"/>
      <c r="G272" s="139"/>
      <c r="H272" s="140"/>
      <c r="I272" s="141"/>
      <c r="J272" s="100"/>
      <c r="K272" s="80" t="str">
        <f t="shared" si="61"/>
        <v>--</v>
      </c>
      <c r="M272" s="53"/>
      <c r="N272" s="58" t="s">
        <v>34</v>
      </c>
      <c r="O272" s="59" t="s">
        <v>34</v>
      </c>
      <c r="P272" s="102" t="str">
        <f t="shared" si="62"/>
        <v>--</v>
      </c>
      <c r="Q272" s="103" t="str">
        <f t="shared" si="67"/>
        <v>0</v>
      </c>
      <c r="R272" s="104" t="str">
        <f t="shared" si="68"/>
        <v>--</v>
      </c>
      <c r="S272" s="105" t="str">
        <f t="shared" si="69"/>
        <v>--</v>
      </c>
      <c r="U272" s="40"/>
      <c r="V272" s="58" t="s">
        <v>34</v>
      </c>
      <c r="W272" s="59" t="s">
        <v>34</v>
      </c>
      <c r="X272" s="102" t="str">
        <f t="shared" si="60"/>
        <v>--</v>
      </c>
      <c r="Y272" s="109" t="str">
        <f t="shared" si="66"/>
        <v>0</v>
      </c>
      <c r="Z272" s="89" t="str">
        <f t="shared" si="63"/>
        <v>--</v>
      </c>
      <c r="AA272" s="90" t="str">
        <f t="shared" si="64"/>
        <v>--</v>
      </c>
      <c r="AC272" s="93" t="str" cm="1">
        <f t="array" ref="AC272">_xlfn.IFS(Q272+Y272&gt;0,Q272+Y272,Q272+Y272=0,"0")</f>
        <v>0</v>
      </c>
      <c r="AD272" s="94" t="str">
        <f t="shared" si="65"/>
        <v>--</v>
      </c>
    </row>
    <row r="273" spans="2:30">
      <c r="B273" s="41">
        <v>246</v>
      </c>
      <c r="C273" s="55" t="s">
        <v>34</v>
      </c>
      <c r="D273" s="138" t="s">
        <v>34</v>
      </c>
      <c r="E273" s="139"/>
      <c r="F273" s="139"/>
      <c r="G273" s="139"/>
      <c r="H273" s="140"/>
      <c r="I273" s="141"/>
      <c r="J273" s="100"/>
      <c r="K273" s="80" t="str">
        <f t="shared" si="61"/>
        <v>--</v>
      </c>
      <c r="M273" s="53"/>
      <c r="N273" s="58" t="s">
        <v>34</v>
      </c>
      <c r="O273" s="59" t="s">
        <v>34</v>
      </c>
      <c r="P273" s="102" t="str">
        <f t="shared" si="62"/>
        <v>--</v>
      </c>
      <c r="Q273" s="103" t="str">
        <f t="shared" si="67"/>
        <v>0</v>
      </c>
      <c r="R273" s="104" t="str">
        <f t="shared" si="68"/>
        <v>--</v>
      </c>
      <c r="S273" s="105" t="str">
        <f t="shared" si="69"/>
        <v>--</v>
      </c>
      <c r="U273" s="40"/>
      <c r="V273" s="58" t="s">
        <v>34</v>
      </c>
      <c r="W273" s="59" t="s">
        <v>34</v>
      </c>
      <c r="X273" s="102" t="str">
        <f t="shared" si="60"/>
        <v>--</v>
      </c>
      <c r="Y273" s="109" t="str">
        <f t="shared" si="66"/>
        <v>0</v>
      </c>
      <c r="Z273" s="89" t="str">
        <f t="shared" si="63"/>
        <v>--</v>
      </c>
      <c r="AA273" s="90" t="str">
        <f t="shared" si="64"/>
        <v>--</v>
      </c>
      <c r="AC273" s="93" t="str" cm="1">
        <f t="array" ref="AC273">_xlfn.IFS(Q273+Y273&gt;0,Q273+Y273,Q273+Y273=0,"0")</f>
        <v>0</v>
      </c>
      <c r="AD273" s="94" t="str">
        <f t="shared" si="65"/>
        <v>--</v>
      </c>
    </row>
    <row r="274" spans="2:30">
      <c r="B274" s="41">
        <v>247</v>
      </c>
      <c r="C274" s="55" t="s">
        <v>34</v>
      </c>
      <c r="D274" s="138" t="s">
        <v>34</v>
      </c>
      <c r="E274" s="139"/>
      <c r="F274" s="139"/>
      <c r="G274" s="139"/>
      <c r="H274" s="140"/>
      <c r="I274" s="141"/>
      <c r="J274" s="100"/>
      <c r="K274" s="80" t="str">
        <f t="shared" si="61"/>
        <v>--</v>
      </c>
      <c r="M274" s="53"/>
      <c r="N274" s="58" t="s">
        <v>34</v>
      </c>
      <c r="O274" s="59" t="s">
        <v>34</v>
      </c>
      <c r="P274" s="102" t="str">
        <f t="shared" si="62"/>
        <v>--</v>
      </c>
      <c r="Q274" s="103" t="str">
        <f t="shared" si="67"/>
        <v>0</v>
      </c>
      <c r="R274" s="104" t="str">
        <f t="shared" si="68"/>
        <v>--</v>
      </c>
      <c r="S274" s="105" t="str">
        <f t="shared" si="69"/>
        <v>--</v>
      </c>
      <c r="U274" s="40"/>
      <c r="V274" s="58" t="s">
        <v>34</v>
      </c>
      <c r="W274" s="59" t="s">
        <v>34</v>
      </c>
      <c r="X274" s="102" t="str">
        <f t="shared" si="60"/>
        <v>--</v>
      </c>
      <c r="Y274" s="109" t="str">
        <f t="shared" si="66"/>
        <v>0</v>
      </c>
      <c r="Z274" s="89" t="str">
        <f t="shared" si="63"/>
        <v>--</v>
      </c>
      <c r="AA274" s="90" t="str">
        <f t="shared" si="64"/>
        <v>--</v>
      </c>
      <c r="AC274" s="93" t="str" cm="1">
        <f t="array" ref="AC274">_xlfn.IFS(Q274+Y274&gt;0,Q274+Y274,Q274+Y274=0,"0")</f>
        <v>0</v>
      </c>
      <c r="AD274" s="94" t="str">
        <f t="shared" si="65"/>
        <v>--</v>
      </c>
    </row>
    <row r="275" spans="2:30">
      <c r="B275" s="41">
        <v>248</v>
      </c>
      <c r="C275" s="55" t="s">
        <v>34</v>
      </c>
      <c r="D275" s="138" t="s">
        <v>34</v>
      </c>
      <c r="E275" s="139"/>
      <c r="F275" s="139"/>
      <c r="G275" s="139"/>
      <c r="H275" s="140"/>
      <c r="I275" s="141"/>
      <c r="J275" s="100"/>
      <c r="K275" s="80" t="str">
        <f t="shared" si="61"/>
        <v>--</v>
      </c>
      <c r="M275" s="53"/>
      <c r="N275" s="58" t="s">
        <v>34</v>
      </c>
      <c r="O275" s="59" t="s">
        <v>34</v>
      </c>
      <c r="P275" s="102" t="str">
        <f t="shared" si="62"/>
        <v>--</v>
      </c>
      <c r="Q275" s="103" t="str">
        <f t="shared" si="67"/>
        <v>0</v>
      </c>
      <c r="R275" s="104" t="str">
        <f t="shared" si="68"/>
        <v>--</v>
      </c>
      <c r="S275" s="105" t="str">
        <f t="shared" si="69"/>
        <v>--</v>
      </c>
      <c r="U275" s="40"/>
      <c r="V275" s="58" t="s">
        <v>34</v>
      </c>
      <c r="W275" s="59" t="s">
        <v>34</v>
      </c>
      <c r="X275" s="102" t="str">
        <f t="shared" si="60"/>
        <v>--</v>
      </c>
      <c r="Y275" s="109" t="str">
        <f t="shared" si="66"/>
        <v>0</v>
      </c>
      <c r="Z275" s="89" t="str">
        <f t="shared" si="63"/>
        <v>--</v>
      </c>
      <c r="AA275" s="90" t="str">
        <f t="shared" si="64"/>
        <v>--</v>
      </c>
      <c r="AC275" s="93" t="str" cm="1">
        <f t="array" ref="AC275">_xlfn.IFS(Q275+Y275&gt;0,Q275+Y275,Q275+Y275=0,"0")</f>
        <v>0</v>
      </c>
      <c r="AD275" s="94" t="str">
        <f t="shared" si="65"/>
        <v>--</v>
      </c>
    </row>
    <row r="276" spans="2:30">
      <c r="B276" s="41">
        <v>249</v>
      </c>
      <c r="C276" s="55" t="s">
        <v>34</v>
      </c>
      <c r="D276" s="138" t="s">
        <v>34</v>
      </c>
      <c r="E276" s="139"/>
      <c r="F276" s="139"/>
      <c r="G276" s="139"/>
      <c r="H276" s="140"/>
      <c r="I276" s="141"/>
      <c r="J276" s="100"/>
      <c r="K276" s="80" t="str">
        <f t="shared" si="61"/>
        <v>--</v>
      </c>
      <c r="M276" s="53"/>
      <c r="N276" s="58" t="s">
        <v>34</v>
      </c>
      <c r="O276" s="59" t="s">
        <v>34</v>
      </c>
      <c r="P276" s="102" t="str">
        <f t="shared" si="62"/>
        <v>--</v>
      </c>
      <c r="Q276" s="103" t="str">
        <f t="shared" si="67"/>
        <v>0</v>
      </c>
      <c r="R276" s="104" t="str">
        <f t="shared" si="68"/>
        <v>--</v>
      </c>
      <c r="S276" s="105" t="str">
        <f t="shared" si="69"/>
        <v>--</v>
      </c>
      <c r="U276" s="40"/>
      <c r="V276" s="58" t="s">
        <v>34</v>
      </c>
      <c r="W276" s="59" t="s">
        <v>34</v>
      </c>
      <c r="X276" s="102" t="str">
        <f t="shared" si="60"/>
        <v>--</v>
      </c>
      <c r="Y276" s="109" t="str">
        <f t="shared" si="66"/>
        <v>0</v>
      </c>
      <c r="Z276" s="89" t="str">
        <f t="shared" si="63"/>
        <v>--</v>
      </c>
      <c r="AA276" s="90" t="str">
        <f t="shared" si="64"/>
        <v>--</v>
      </c>
      <c r="AC276" s="93" t="str" cm="1">
        <f t="array" ref="AC276">_xlfn.IFS(Q276+Y276&gt;0,Q276+Y276,Q276+Y276=0,"0")</f>
        <v>0</v>
      </c>
      <c r="AD276" s="94" t="str">
        <f t="shared" si="65"/>
        <v>--</v>
      </c>
    </row>
    <row r="277" spans="2:30">
      <c r="B277" s="41">
        <v>250</v>
      </c>
      <c r="C277" s="55" t="s">
        <v>34</v>
      </c>
      <c r="D277" s="138" t="s">
        <v>34</v>
      </c>
      <c r="E277" s="139"/>
      <c r="F277" s="139"/>
      <c r="G277" s="139"/>
      <c r="H277" s="140"/>
      <c r="I277" s="141"/>
      <c r="J277" s="100"/>
      <c r="K277" s="80" t="str">
        <f t="shared" si="61"/>
        <v>--</v>
      </c>
      <c r="M277" s="53"/>
      <c r="N277" s="58" t="s">
        <v>34</v>
      </c>
      <c r="O277" s="59" t="s">
        <v>34</v>
      </c>
      <c r="P277" s="102" t="str">
        <f t="shared" si="62"/>
        <v>--</v>
      </c>
      <c r="Q277" s="103" t="str">
        <f t="shared" si="67"/>
        <v>0</v>
      </c>
      <c r="R277" s="104" t="str">
        <f t="shared" si="68"/>
        <v>--</v>
      </c>
      <c r="S277" s="105" t="str">
        <f t="shared" si="69"/>
        <v>--</v>
      </c>
      <c r="U277" s="40"/>
      <c r="V277" s="58" t="s">
        <v>34</v>
      </c>
      <c r="W277" s="59" t="s">
        <v>34</v>
      </c>
      <c r="X277" s="102" t="str">
        <f t="shared" si="60"/>
        <v>--</v>
      </c>
      <c r="Y277" s="109" t="str">
        <f t="shared" si="66"/>
        <v>0</v>
      </c>
      <c r="Z277" s="89" t="str">
        <f t="shared" si="63"/>
        <v>--</v>
      </c>
      <c r="AA277" s="90" t="str">
        <f t="shared" si="64"/>
        <v>--</v>
      </c>
      <c r="AC277" s="93" t="str" cm="1">
        <f t="array" ref="AC277">_xlfn.IFS(Q277+Y277&gt;0,Q277+Y277,Q277+Y277=0,"0")</f>
        <v>0</v>
      </c>
      <c r="AD277" s="94" t="str">
        <f t="shared" si="65"/>
        <v>--</v>
      </c>
    </row>
    <row r="278" spans="2:30">
      <c r="B278" s="41">
        <v>251</v>
      </c>
      <c r="C278" s="55" t="s">
        <v>34</v>
      </c>
      <c r="D278" s="138" t="s">
        <v>34</v>
      </c>
      <c r="E278" s="139"/>
      <c r="F278" s="139"/>
      <c r="G278" s="139"/>
      <c r="H278" s="140"/>
      <c r="I278" s="141"/>
      <c r="J278" s="100"/>
      <c r="K278" s="80" t="str">
        <f t="shared" si="61"/>
        <v>--</v>
      </c>
      <c r="M278" s="53"/>
      <c r="N278" s="58" t="s">
        <v>34</v>
      </c>
      <c r="O278" s="59" t="s">
        <v>34</v>
      </c>
      <c r="P278" s="102" t="str">
        <f t="shared" si="62"/>
        <v>--</v>
      </c>
      <c r="Q278" s="103" t="str">
        <f t="shared" si="67"/>
        <v>0</v>
      </c>
      <c r="R278" s="104" t="str">
        <f t="shared" si="68"/>
        <v>--</v>
      </c>
      <c r="S278" s="105" t="str">
        <f t="shared" si="69"/>
        <v>--</v>
      </c>
      <c r="U278" s="40"/>
      <c r="V278" s="58" t="s">
        <v>34</v>
      </c>
      <c r="W278" s="59" t="s">
        <v>34</v>
      </c>
      <c r="X278" s="102" t="str">
        <f t="shared" si="60"/>
        <v>--</v>
      </c>
      <c r="Y278" s="109" t="str">
        <f t="shared" si="66"/>
        <v>0</v>
      </c>
      <c r="Z278" s="89" t="str">
        <f t="shared" si="63"/>
        <v>--</v>
      </c>
      <c r="AA278" s="90" t="str">
        <f t="shared" si="64"/>
        <v>--</v>
      </c>
      <c r="AC278" s="93" t="str" cm="1">
        <f t="array" ref="AC278">_xlfn.IFS(Q278+Y278&gt;0,Q278+Y278,Q278+Y278=0,"0")</f>
        <v>0</v>
      </c>
      <c r="AD278" s="94" t="str">
        <f t="shared" si="65"/>
        <v>--</v>
      </c>
    </row>
    <row r="279" spans="2:30">
      <c r="B279" s="41">
        <v>252</v>
      </c>
      <c r="C279" s="55" t="s">
        <v>34</v>
      </c>
      <c r="D279" s="138" t="s">
        <v>34</v>
      </c>
      <c r="E279" s="139"/>
      <c r="F279" s="139"/>
      <c r="G279" s="139"/>
      <c r="H279" s="140"/>
      <c r="I279" s="141"/>
      <c r="J279" s="100"/>
      <c r="K279" s="80" t="str">
        <f t="shared" si="61"/>
        <v>--</v>
      </c>
      <c r="L279" s="77"/>
      <c r="M279" s="40"/>
      <c r="N279" s="58" t="s">
        <v>34</v>
      </c>
      <c r="O279" s="59" t="s">
        <v>34</v>
      </c>
      <c r="P279" s="102" t="str">
        <f t="shared" si="62"/>
        <v>--</v>
      </c>
      <c r="Q279" s="103" t="str">
        <f t="shared" si="67"/>
        <v>0</v>
      </c>
      <c r="R279" s="104" t="str">
        <f t="shared" si="68"/>
        <v>--</v>
      </c>
      <c r="S279" s="105" t="str">
        <f t="shared" si="69"/>
        <v>--</v>
      </c>
      <c r="T279" s="77"/>
      <c r="U279" s="40"/>
      <c r="V279" s="58" t="s">
        <v>34</v>
      </c>
      <c r="W279" s="59" t="s">
        <v>34</v>
      </c>
      <c r="X279" s="102" t="str">
        <f t="shared" si="60"/>
        <v>--</v>
      </c>
      <c r="Y279" s="109" t="str">
        <f t="shared" si="66"/>
        <v>0</v>
      </c>
      <c r="Z279" s="89" t="str">
        <f t="shared" si="63"/>
        <v>--</v>
      </c>
      <c r="AA279" s="90" t="str">
        <f t="shared" si="64"/>
        <v>--</v>
      </c>
      <c r="AB279" s="77"/>
      <c r="AC279" s="93" t="str" cm="1">
        <f t="array" ref="AC279">_xlfn.IFS(Q279+Y279&gt;0,Q279+Y279,Q279+Y279=0,"0")</f>
        <v>0</v>
      </c>
      <c r="AD279" s="94" t="str">
        <f t="shared" si="65"/>
        <v>--</v>
      </c>
    </row>
    <row r="280" spans="2:30">
      <c r="B280" s="41">
        <v>253</v>
      </c>
      <c r="C280" s="55" t="s">
        <v>34</v>
      </c>
      <c r="D280" s="138" t="s">
        <v>34</v>
      </c>
      <c r="E280" s="139"/>
      <c r="F280" s="139"/>
      <c r="G280" s="139"/>
      <c r="H280" s="144"/>
      <c r="I280" s="145"/>
      <c r="J280" s="100"/>
      <c r="K280" s="80" t="str">
        <f>IFERROR(((96.3*H280)/J280),"--")</f>
        <v>--</v>
      </c>
      <c r="M280" s="40"/>
      <c r="N280" s="58" t="s">
        <v>34</v>
      </c>
      <c r="O280" s="59" t="s">
        <v>34</v>
      </c>
      <c r="P280" s="102" t="str">
        <f>IFERROR(((M280/K280)*60)/N280/O280,"--")</f>
        <v>--</v>
      </c>
      <c r="Q280" s="103" t="str">
        <f t="shared" si="67"/>
        <v>0</v>
      </c>
      <c r="R280" s="104" t="str">
        <f t="shared" si="68"/>
        <v>--</v>
      </c>
      <c r="S280" s="105" t="str">
        <f t="shared" si="69"/>
        <v>--</v>
      </c>
      <c r="U280" s="40"/>
      <c r="V280" s="58" t="s">
        <v>34</v>
      </c>
      <c r="W280" s="59" t="s">
        <v>34</v>
      </c>
      <c r="X280" s="102" t="str">
        <f t="shared" si="60"/>
        <v>--</v>
      </c>
      <c r="Y280" s="109" t="str">
        <f t="shared" si="66"/>
        <v>0</v>
      </c>
      <c r="Z280" s="89" t="str">
        <f>IFERROR((Y280/J280),"--")</f>
        <v>--</v>
      </c>
      <c r="AA280" s="90" t="str">
        <f>IFERROR((Z280/0.6234),"--")</f>
        <v>--</v>
      </c>
      <c r="AC280" s="93" t="str" cm="1">
        <f t="array" ref="AC280">_xlfn.IFS(Q280+Y280&gt;0,Q280+Y280,Q280+Y280=0,"0")</f>
        <v>0</v>
      </c>
      <c r="AD280" s="94" t="str">
        <f>IFERROR(((AC280/J280)/0.6234),"--")</f>
        <v>--</v>
      </c>
    </row>
    <row r="281" spans="2:30">
      <c r="B281" s="41">
        <v>254</v>
      </c>
      <c r="C281" s="55" t="s">
        <v>34</v>
      </c>
      <c r="D281" s="138" t="s">
        <v>34</v>
      </c>
      <c r="E281" s="139"/>
      <c r="F281" s="139"/>
      <c r="G281" s="139"/>
      <c r="H281" s="144"/>
      <c r="I281" s="145"/>
      <c r="J281" s="100"/>
      <c r="K281" s="80" t="str">
        <f t="shared" ref="K281:K315" si="70">IFERROR(((96.3*H281)/J281),"--")</f>
        <v>--</v>
      </c>
      <c r="M281" s="40"/>
      <c r="N281" s="58" t="s">
        <v>34</v>
      </c>
      <c r="O281" s="59" t="s">
        <v>34</v>
      </c>
      <c r="P281" s="102" t="str">
        <f t="shared" ref="P281:P315" si="71">IFERROR(((M281/K281)*60)/N281/O281,"--")</f>
        <v>--</v>
      </c>
      <c r="Q281" s="103" t="str">
        <f t="shared" si="67"/>
        <v>0</v>
      </c>
      <c r="R281" s="104" t="str">
        <f t="shared" si="68"/>
        <v>--</v>
      </c>
      <c r="S281" s="105" t="str">
        <f t="shared" si="69"/>
        <v>--</v>
      </c>
      <c r="U281" s="40"/>
      <c r="V281" s="58" t="s">
        <v>34</v>
      </c>
      <c r="W281" s="59" t="s">
        <v>34</v>
      </c>
      <c r="X281" s="102" t="str">
        <f t="shared" si="60"/>
        <v>--</v>
      </c>
      <c r="Y281" s="109" t="str">
        <f t="shared" si="66"/>
        <v>0</v>
      </c>
      <c r="Z281" s="89" t="str">
        <f t="shared" ref="Z281:Z315" si="72">IFERROR((Y281/J281),"--")</f>
        <v>--</v>
      </c>
      <c r="AA281" s="90" t="str">
        <f t="shared" ref="AA281:AA315" si="73">IFERROR((Z281/0.6234),"--")</f>
        <v>--</v>
      </c>
      <c r="AC281" s="93" t="str" cm="1">
        <f t="array" ref="AC281">_xlfn.IFS(Q281+Y281&gt;0,Q281+Y281,Q281+Y281=0,"0")</f>
        <v>0</v>
      </c>
      <c r="AD281" s="94" t="str">
        <f t="shared" ref="AD281:AD315" si="74">IFERROR(((AC281/J281)/0.6234),"--")</f>
        <v>--</v>
      </c>
    </row>
    <row r="282" spans="2:30">
      <c r="B282" s="41">
        <v>255</v>
      </c>
      <c r="C282" s="55" t="s">
        <v>34</v>
      </c>
      <c r="D282" s="138" t="s">
        <v>34</v>
      </c>
      <c r="E282" s="139"/>
      <c r="F282" s="139"/>
      <c r="G282" s="139"/>
      <c r="H282" s="144"/>
      <c r="I282" s="145"/>
      <c r="J282" s="100"/>
      <c r="K282" s="80" t="str">
        <f t="shared" si="70"/>
        <v>--</v>
      </c>
      <c r="M282" s="40"/>
      <c r="N282" s="58" t="s">
        <v>34</v>
      </c>
      <c r="O282" s="59" t="s">
        <v>34</v>
      </c>
      <c r="P282" s="102" t="str">
        <f t="shared" si="71"/>
        <v>--</v>
      </c>
      <c r="Q282" s="103" t="str">
        <f t="shared" si="67"/>
        <v>0</v>
      </c>
      <c r="R282" s="104" t="str">
        <f t="shared" si="68"/>
        <v>--</v>
      </c>
      <c r="S282" s="105" t="str">
        <f t="shared" si="69"/>
        <v>--</v>
      </c>
      <c r="U282" s="40"/>
      <c r="V282" s="58" t="s">
        <v>34</v>
      </c>
      <c r="W282" s="59" t="s">
        <v>34</v>
      </c>
      <c r="X282" s="102" t="str">
        <f t="shared" si="60"/>
        <v>--</v>
      </c>
      <c r="Y282" s="109" t="str">
        <f t="shared" si="66"/>
        <v>0</v>
      </c>
      <c r="Z282" s="89" t="str">
        <f t="shared" si="72"/>
        <v>--</v>
      </c>
      <c r="AA282" s="90" t="str">
        <f t="shared" si="73"/>
        <v>--</v>
      </c>
      <c r="AC282" s="93" t="str" cm="1">
        <f t="array" ref="AC282">_xlfn.IFS(Q282+Y282&gt;0,Q282+Y282,Q282+Y282=0,"0")</f>
        <v>0</v>
      </c>
      <c r="AD282" s="94" t="str">
        <f t="shared" si="74"/>
        <v>--</v>
      </c>
    </row>
    <row r="283" spans="2:30">
      <c r="B283" s="41">
        <v>256</v>
      </c>
      <c r="C283" s="55" t="s">
        <v>34</v>
      </c>
      <c r="D283" s="138" t="s">
        <v>34</v>
      </c>
      <c r="E283" s="139"/>
      <c r="F283" s="139"/>
      <c r="G283" s="139"/>
      <c r="H283" s="144"/>
      <c r="I283" s="145"/>
      <c r="J283" s="100"/>
      <c r="K283" s="80" t="str">
        <f t="shared" si="70"/>
        <v>--</v>
      </c>
      <c r="M283" s="40"/>
      <c r="N283" s="58" t="s">
        <v>34</v>
      </c>
      <c r="O283" s="59" t="s">
        <v>34</v>
      </c>
      <c r="P283" s="102" t="str">
        <f t="shared" si="71"/>
        <v>--</v>
      </c>
      <c r="Q283" s="103" t="str">
        <f t="shared" si="67"/>
        <v>0</v>
      </c>
      <c r="R283" s="104" t="str">
        <f t="shared" si="68"/>
        <v>--</v>
      </c>
      <c r="S283" s="105" t="str">
        <f t="shared" si="69"/>
        <v>--</v>
      </c>
      <c r="U283" s="40"/>
      <c r="V283" s="58" t="s">
        <v>34</v>
      </c>
      <c r="W283" s="59" t="s">
        <v>34</v>
      </c>
      <c r="X283" s="102" t="str">
        <f t="shared" si="60"/>
        <v>--</v>
      </c>
      <c r="Y283" s="109" t="str">
        <f t="shared" si="66"/>
        <v>0</v>
      </c>
      <c r="Z283" s="89" t="str">
        <f t="shared" si="72"/>
        <v>--</v>
      </c>
      <c r="AA283" s="90" t="str">
        <f t="shared" si="73"/>
        <v>--</v>
      </c>
      <c r="AC283" s="93" t="str" cm="1">
        <f t="array" ref="AC283">_xlfn.IFS(Q283+Y283&gt;0,Q283+Y283,Q283+Y283=0,"0")</f>
        <v>0</v>
      </c>
      <c r="AD283" s="94" t="str">
        <f t="shared" si="74"/>
        <v>--</v>
      </c>
    </row>
    <row r="284" spans="2:30">
      <c r="B284" s="41">
        <v>257</v>
      </c>
      <c r="C284" s="55" t="s">
        <v>34</v>
      </c>
      <c r="D284" s="138" t="s">
        <v>34</v>
      </c>
      <c r="E284" s="139"/>
      <c r="F284" s="139"/>
      <c r="G284" s="139"/>
      <c r="H284" s="144"/>
      <c r="I284" s="145"/>
      <c r="J284" s="100"/>
      <c r="K284" s="80" t="str">
        <f t="shared" si="70"/>
        <v>--</v>
      </c>
      <c r="M284" s="40"/>
      <c r="N284" s="58" t="s">
        <v>34</v>
      </c>
      <c r="O284" s="59" t="s">
        <v>34</v>
      </c>
      <c r="P284" s="102" t="str">
        <f t="shared" si="71"/>
        <v>--</v>
      </c>
      <c r="Q284" s="103" t="str">
        <f t="shared" si="67"/>
        <v>0</v>
      </c>
      <c r="R284" s="104" t="str">
        <f t="shared" si="68"/>
        <v>--</v>
      </c>
      <c r="S284" s="105" t="str">
        <f t="shared" si="69"/>
        <v>--</v>
      </c>
      <c r="U284" s="40"/>
      <c r="V284" s="58" t="s">
        <v>34</v>
      </c>
      <c r="W284" s="59" t="s">
        <v>34</v>
      </c>
      <c r="X284" s="102" t="str">
        <f t="shared" si="60"/>
        <v>--</v>
      </c>
      <c r="Y284" s="109" t="str">
        <f t="shared" si="66"/>
        <v>0</v>
      </c>
      <c r="Z284" s="89" t="str">
        <f t="shared" si="72"/>
        <v>--</v>
      </c>
      <c r="AA284" s="90" t="str">
        <f t="shared" si="73"/>
        <v>--</v>
      </c>
      <c r="AC284" s="93" t="str" cm="1">
        <f t="array" ref="AC284">_xlfn.IFS(Q284+Y284&gt;0,Q284+Y284,Q284+Y284=0,"0")</f>
        <v>0</v>
      </c>
      <c r="AD284" s="94" t="str">
        <f t="shared" si="74"/>
        <v>--</v>
      </c>
    </row>
    <row r="285" spans="2:30">
      <c r="B285" s="41">
        <v>258</v>
      </c>
      <c r="C285" s="55" t="s">
        <v>34</v>
      </c>
      <c r="D285" s="138" t="s">
        <v>34</v>
      </c>
      <c r="E285" s="139"/>
      <c r="F285" s="139"/>
      <c r="G285" s="139"/>
      <c r="H285" s="144"/>
      <c r="I285" s="145"/>
      <c r="J285" s="100"/>
      <c r="K285" s="80" t="str">
        <f t="shared" si="70"/>
        <v>--</v>
      </c>
      <c r="M285" s="40"/>
      <c r="N285" s="58" t="s">
        <v>34</v>
      </c>
      <c r="O285" s="59" t="s">
        <v>34</v>
      </c>
      <c r="P285" s="102" t="str">
        <f t="shared" si="71"/>
        <v>--</v>
      </c>
      <c r="Q285" s="103" t="str">
        <f t="shared" si="67"/>
        <v>0</v>
      </c>
      <c r="R285" s="104" t="str">
        <f t="shared" si="68"/>
        <v>--</v>
      </c>
      <c r="S285" s="105" t="str">
        <f t="shared" si="69"/>
        <v>--</v>
      </c>
      <c r="U285" s="40"/>
      <c r="V285" s="58" t="s">
        <v>34</v>
      </c>
      <c r="W285" s="59" t="s">
        <v>34</v>
      </c>
      <c r="X285" s="102" t="str">
        <f t="shared" ref="X285:X327" si="75">IFERROR(((U285/K285)*60)/V285/W285,"--")</f>
        <v>--</v>
      </c>
      <c r="Y285" s="109" t="str">
        <f t="shared" si="66"/>
        <v>0</v>
      </c>
      <c r="Z285" s="89" t="str">
        <f t="shared" si="72"/>
        <v>--</v>
      </c>
      <c r="AA285" s="90" t="str">
        <f t="shared" si="73"/>
        <v>--</v>
      </c>
      <c r="AC285" s="93" t="str" cm="1">
        <f t="array" ref="AC285">_xlfn.IFS(Q285+Y285&gt;0,Q285+Y285,Q285+Y285=0,"0")</f>
        <v>0</v>
      </c>
      <c r="AD285" s="94" t="str">
        <f t="shared" si="74"/>
        <v>--</v>
      </c>
    </row>
    <row r="286" spans="2:30">
      <c r="B286" s="41">
        <v>259</v>
      </c>
      <c r="C286" s="55" t="s">
        <v>34</v>
      </c>
      <c r="D286" s="138" t="s">
        <v>34</v>
      </c>
      <c r="E286" s="139"/>
      <c r="F286" s="139"/>
      <c r="G286" s="139"/>
      <c r="H286" s="144"/>
      <c r="I286" s="145"/>
      <c r="J286" s="100"/>
      <c r="K286" s="80" t="str">
        <f t="shared" si="70"/>
        <v>--</v>
      </c>
      <c r="M286" s="40"/>
      <c r="N286" s="58" t="s">
        <v>34</v>
      </c>
      <c r="O286" s="59" t="s">
        <v>34</v>
      </c>
      <c r="P286" s="102" t="str">
        <f t="shared" si="71"/>
        <v>--</v>
      </c>
      <c r="Q286" s="103" t="str">
        <f t="shared" si="67"/>
        <v>0</v>
      </c>
      <c r="R286" s="104" t="str">
        <f t="shared" si="68"/>
        <v>--</v>
      </c>
      <c r="S286" s="105" t="str">
        <f t="shared" si="69"/>
        <v>--</v>
      </c>
      <c r="U286" s="40"/>
      <c r="V286" s="58" t="s">
        <v>34</v>
      </c>
      <c r="W286" s="59" t="s">
        <v>34</v>
      </c>
      <c r="X286" s="102" t="str">
        <f t="shared" si="75"/>
        <v>--</v>
      </c>
      <c r="Y286" s="109" t="str">
        <f>IFERROR((H286*V286*W286*X286*17),"0")</f>
        <v>0</v>
      </c>
      <c r="Z286" s="89" t="str">
        <f t="shared" si="72"/>
        <v>--</v>
      </c>
      <c r="AA286" s="90" t="str">
        <f t="shared" si="73"/>
        <v>--</v>
      </c>
      <c r="AC286" s="93" t="str" cm="1">
        <f t="array" ref="AC286">_xlfn.IFS(Q286+Y286&gt;0,Q286+Y286,Q286+Y286=0,"0")</f>
        <v>0</v>
      </c>
      <c r="AD286" s="94" t="str">
        <f t="shared" si="74"/>
        <v>--</v>
      </c>
    </row>
    <row r="287" spans="2:30">
      <c r="B287" s="41">
        <v>260</v>
      </c>
      <c r="C287" s="55" t="s">
        <v>34</v>
      </c>
      <c r="D287" s="138" t="s">
        <v>34</v>
      </c>
      <c r="E287" s="139"/>
      <c r="F287" s="139"/>
      <c r="G287" s="139"/>
      <c r="H287" s="140"/>
      <c r="I287" s="141"/>
      <c r="J287" s="100"/>
      <c r="K287" s="80" t="str">
        <f t="shared" si="70"/>
        <v>--</v>
      </c>
      <c r="M287" s="40"/>
      <c r="N287" s="58" t="s">
        <v>34</v>
      </c>
      <c r="O287" s="59" t="s">
        <v>34</v>
      </c>
      <c r="P287" s="102" t="str">
        <f t="shared" si="71"/>
        <v>--</v>
      </c>
      <c r="Q287" s="103" t="str">
        <f t="shared" si="67"/>
        <v>0</v>
      </c>
      <c r="R287" s="104" t="str">
        <f t="shared" si="68"/>
        <v>--</v>
      </c>
      <c r="S287" s="105" t="str">
        <f t="shared" si="69"/>
        <v>--</v>
      </c>
      <c r="U287" s="40"/>
      <c r="V287" s="58" t="s">
        <v>34</v>
      </c>
      <c r="W287" s="59" t="s">
        <v>34</v>
      </c>
      <c r="X287" s="102" t="str">
        <f t="shared" si="75"/>
        <v>--</v>
      </c>
      <c r="Y287" s="109" t="str">
        <f t="shared" ref="Y287:Y321" si="76">IFERROR((H287*V287*W287*X287*17),"0")</f>
        <v>0</v>
      </c>
      <c r="Z287" s="89" t="str">
        <f t="shared" si="72"/>
        <v>--</v>
      </c>
      <c r="AA287" s="90" t="str">
        <f t="shared" si="73"/>
        <v>--</v>
      </c>
      <c r="AC287" s="93" t="str" cm="1">
        <f t="array" ref="AC287">_xlfn.IFS(Q287+Y287&gt;0,Q287+Y287,Q287+Y287=0,"0")</f>
        <v>0</v>
      </c>
      <c r="AD287" s="94" t="str">
        <f t="shared" si="74"/>
        <v>--</v>
      </c>
    </row>
    <row r="288" spans="2:30">
      <c r="B288" s="41">
        <v>261</v>
      </c>
      <c r="C288" s="55" t="s">
        <v>34</v>
      </c>
      <c r="D288" s="138" t="s">
        <v>34</v>
      </c>
      <c r="E288" s="139"/>
      <c r="F288" s="139"/>
      <c r="G288" s="139"/>
      <c r="H288" s="140"/>
      <c r="I288" s="141"/>
      <c r="J288" s="100"/>
      <c r="K288" s="80" t="str">
        <f t="shared" si="70"/>
        <v>--</v>
      </c>
      <c r="M288" s="40"/>
      <c r="N288" s="58" t="s">
        <v>34</v>
      </c>
      <c r="O288" s="59" t="s">
        <v>34</v>
      </c>
      <c r="P288" s="102" t="str">
        <f t="shared" si="71"/>
        <v>--</v>
      </c>
      <c r="Q288" s="103" t="str">
        <f t="shared" si="67"/>
        <v>0</v>
      </c>
      <c r="R288" s="104" t="str">
        <f t="shared" si="68"/>
        <v>--</v>
      </c>
      <c r="S288" s="105" t="str">
        <f t="shared" si="69"/>
        <v>--</v>
      </c>
      <c r="U288" s="40"/>
      <c r="V288" s="58" t="s">
        <v>34</v>
      </c>
      <c r="W288" s="59" t="s">
        <v>34</v>
      </c>
      <c r="X288" s="102" t="str">
        <f t="shared" si="75"/>
        <v>--</v>
      </c>
      <c r="Y288" s="109" t="str">
        <f t="shared" si="76"/>
        <v>0</v>
      </c>
      <c r="Z288" s="89" t="str">
        <f t="shared" si="72"/>
        <v>--</v>
      </c>
      <c r="AA288" s="90" t="str">
        <f t="shared" si="73"/>
        <v>--</v>
      </c>
      <c r="AC288" s="93" t="str" cm="1">
        <f t="array" ref="AC288">_xlfn.IFS(Q288+Y288&gt;0,Q288+Y288,Q288+Y288=0,"0")</f>
        <v>0</v>
      </c>
      <c r="AD288" s="94" t="str">
        <f t="shared" si="74"/>
        <v>--</v>
      </c>
    </row>
    <row r="289" spans="2:30">
      <c r="B289" s="41">
        <v>262</v>
      </c>
      <c r="C289" s="55" t="s">
        <v>34</v>
      </c>
      <c r="D289" s="138" t="s">
        <v>34</v>
      </c>
      <c r="E289" s="139"/>
      <c r="F289" s="139"/>
      <c r="G289" s="139"/>
      <c r="H289" s="140"/>
      <c r="I289" s="141"/>
      <c r="J289" s="100"/>
      <c r="K289" s="80" t="str">
        <f t="shared" si="70"/>
        <v>--</v>
      </c>
      <c r="M289" s="40"/>
      <c r="N289" s="58" t="s">
        <v>34</v>
      </c>
      <c r="O289" s="59" t="s">
        <v>34</v>
      </c>
      <c r="P289" s="102" t="str">
        <f t="shared" si="71"/>
        <v>--</v>
      </c>
      <c r="Q289" s="103" t="str">
        <f t="shared" si="67"/>
        <v>0</v>
      </c>
      <c r="R289" s="104" t="str">
        <f t="shared" si="68"/>
        <v>--</v>
      </c>
      <c r="S289" s="105" t="str">
        <f t="shared" si="69"/>
        <v>--</v>
      </c>
      <c r="U289" s="40"/>
      <c r="V289" s="58" t="s">
        <v>34</v>
      </c>
      <c r="W289" s="59" t="s">
        <v>34</v>
      </c>
      <c r="X289" s="102" t="str">
        <f t="shared" si="75"/>
        <v>--</v>
      </c>
      <c r="Y289" s="109" t="str">
        <f t="shared" si="76"/>
        <v>0</v>
      </c>
      <c r="Z289" s="89" t="str">
        <f t="shared" si="72"/>
        <v>--</v>
      </c>
      <c r="AA289" s="90" t="str">
        <f t="shared" si="73"/>
        <v>--</v>
      </c>
      <c r="AC289" s="93" t="str" cm="1">
        <f t="array" ref="AC289">_xlfn.IFS(Q289+Y289&gt;0,Q289+Y289,Q289+Y289=0,"0")</f>
        <v>0</v>
      </c>
      <c r="AD289" s="94" t="str">
        <f t="shared" si="74"/>
        <v>--</v>
      </c>
    </row>
    <row r="290" spans="2:30">
      <c r="B290" s="41">
        <v>263</v>
      </c>
      <c r="C290" s="55" t="s">
        <v>34</v>
      </c>
      <c r="D290" s="138" t="s">
        <v>34</v>
      </c>
      <c r="E290" s="139"/>
      <c r="F290" s="139"/>
      <c r="G290" s="139"/>
      <c r="H290" s="140"/>
      <c r="I290" s="141"/>
      <c r="J290" s="100"/>
      <c r="K290" s="80" t="str">
        <f t="shared" si="70"/>
        <v>--</v>
      </c>
      <c r="M290" s="40"/>
      <c r="N290" s="58" t="s">
        <v>34</v>
      </c>
      <c r="O290" s="59" t="s">
        <v>34</v>
      </c>
      <c r="P290" s="102" t="str">
        <f t="shared" si="71"/>
        <v>--</v>
      </c>
      <c r="Q290" s="103" t="str">
        <f t="shared" si="67"/>
        <v>0</v>
      </c>
      <c r="R290" s="104" t="str">
        <f t="shared" si="68"/>
        <v>--</v>
      </c>
      <c r="S290" s="105" t="str">
        <f t="shared" si="69"/>
        <v>--</v>
      </c>
      <c r="U290" s="40"/>
      <c r="V290" s="58" t="s">
        <v>34</v>
      </c>
      <c r="W290" s="59" t="s">
        <v>34</v>
      </c>
      <c r="X290" s="102" t="str">
        <f t="shared" si="75"/>
        <v>--</v>
      </c>
      <c r="Y290" s="109" t="str">
        <f t="shared" si="76"/>
        <v>0</v>
      </c>
      <c r="Z290" s="89" t="str">
        <f t="shared" si="72"/>
        <v>--</v>
      </c>
      <c r="AA290" s="90" t="str">
        <f t="shared" si="73"/>
        <v>--</v>
      </c>
      <c r="AC290" s="93" t="str" cm="1">
        <f t="array" ref="AC290">_xlfn.IFS(Q290+Y290&gt;0,Q290+Y290,Q290+Y290=0,"0")</f>
        <v>0</v>
      </c>
      <c r="AD290" s="94" t="str">
        <f t="shared" si="74"/>
        <v>--</v>
      </c>
    </row>
    <row r="291" spans="2:30">
      <c r="B291" s="41">
        <v>264</v>
      </c>
      <c r="C291" s="55" t="s">
        <v>34</v>
      </c>
      <c r="D291" s="138" t="s">
        <v>34</v>
      </c>
      <c r="E291" s="139"/>
      <c r="F291" s="139"/>
      <c r="G291" s="139"/>
      <c r="H291" s="140"/>
      <c r="I291" s="141"/>
      <c r="J291" s="100"/>
      <c r="K291" s="80" t="str">
        <f t="shared" si="70"/>
        <v>--</v>
      </c>
      <c r="M291" s="40"/>
      <c r="N291" s="58" t="s">
        <v>34</v>
      </c>
      <c r="O291" s="59" t="s">
        <v>34</v>
      </c>
      <c r="P291" s="102" t="str">
        <f t="shared" si="71"/>
        <v>--</v>
      </c>
      <c r="Q291" s="103" t="str">
        <f t="shared" si="67"/>
        <v>0</v>
      </c>
      <c r="R291" s="104" t="str">
        <f t="shared" si="68"/>
        <v>--</v>
      </c>
      <c r="S291" s="105" t="str">
        <f t="shared" si="69"/>
        <v>--</v>
      </c>
      <c r="U291" s="40"/>
      <c r="V291" s="58" t="s">
        <v>34</v>
      </c>
      <c r="W291" s="59" t="s">
        <v>34</v>
      </c>
      <c r="X291" s="102" t="str">
        <f t="shared" si="75"/>
        <v>--</v>
      </c>
      <c r="Y291" s="109" t="str">
        <f t="shared" si="76"/>
        <v>0</v>
      </c>
      <c r="Z291" s="89" t="str">
        <f t="shared" si="72"/>
        <v>--</v>
      </c>
      <c r="AA291" s="90" t="str">
        <f t="shared" si="73"/>
        <v>--</v>
      </c>
      <c r="AC291" s="93" t="str" cm="1">
        <f t="array" ref="AC291">_xlfn.IFS(Q291+Y291&gt;0,Q291+Y291,Q291+Y291=0,"0")</f>
        <v>0</v>
      </c>
      <c r="AD291" s="94" t="str">
        <f t="shared" si="74"/>
        <v>--</v>
      </c>
    </row>
    <row r="292" spans="2:30">
      <c r="B292" s="41">
        <v>265</v>
      </c>
      <c r="C292" s="55" t="s">
        <v>34</v>
      </c>
      <c r="D292" s="138" t="s">
        <v>34</v>
      </c>
      <c r="E292" s="139"/>
      <c r="F292" s="139"/>
      <c r="G292" s="139"/>
      <c r="H292" s="140"/>
      <c r="I292" s="141"/>
      <c r="J292" s="100"/>
      <c r="K292" s="80" t="str">
        <f t="shared" si="70"/>
        <v>--</v>
      </c>
      <c r="M292" s="40"/>
      <c r="N292" s="58" t="s">
        <v>34</v>
      </c>
      <c r="O292" s="59" t="s">
        <v>34</v>
      </c>
      <c r="P292" s="102" t="str">
        <f t="shared" si="71"/>
        <v>--</v>
      </c>
      <c r="Q292" s="103" t="str">
        <f t="shared" si="67"/>
        <v>0</v>
      </c>
      <c r="R292" s="104" t="str">
        <f t="shared" si="68"/>
        <v>--</v>
      </c>
      <c r="S292" s="105" t="str">
        <f t="shared" si="69"/>
        <v>--</v>
      </c>
      <c r="U292" s="40"/>
      <c r="V292" s="58" t="s">
        <v>34</v>
      </c>
      <c r="W292" s="59" t="s">
        <v>34</v>
      </c>
      <c r="X292" s="102" t="str">
        <f t="shared" si="75"/>
        <v>--</v>
      </c>
      <c r="Y292" s="109" t="str">
        <f t="shared" si="76"/>
        <v>0</v>
      </c>
      <c r="Z292" s="89" t="str">
        <f t="shared" si="72"/>
        <v>--</v>
      </c>
      <c r="AA292" s="90" t="str">
        <f t="shared" si="73"/>
        <v>--</v>
      </c>
      <c r="AC292" s="93" t="str" cm="1">
        <f t="array" ref="AC292">_xlfn.IFS(Q292+Y292&gt;0,Q292+Y292,Q292+Y292=0,"0")</f>
        <v>0</v>
      </c>
      <c r="AD292" s="94" t="str">
        <f t="shared" si="74"/>
        <v>--</v>
      </c>
    </row>
    <row r="293" spans="2:30">
      <c r="B293" s="41">
        <v>266</v>
      </c>
      <c r="C293" s="55" t="s">
        <v>34</v>
      </c>
      <c r="D293" s="138" t="s">
        <v>34</v>
      </c>
      <c r="E293" s="139"/>
      <c r="F293" s="139"/>
      <c r="G293" s="139"/>
      <c r="H293" s="140"/>
      <c r="I293" s="141"/>
      <c r="J293" s="100"/>
      <c r="K293" s="80" t="str">
        <f t="shared" si="70"/>
        <v>--</v>
      </c>
      <c r="M293" s="40"/>
      <c r="N293" s="58" t="s">
        <v>34</v>
      </c>
      <c r="O293" s="59" t="s">
        <v>34</v>
      </c>
      <c r="P293" s="102" t="str">
        <f t="shared" si="71"/>
        <v>--</v>
      </c>
      <c r="Q293" s="103" t="str">
        <f t="shared" si="67"/>
        <v>0</v>
      </c>
      <c r="R293" s="104" t="str">
        <f t="shared" si="68"/>
        <v>--</v>
      </c>
      <c r="S293" s="105" t="str">
        <f t="shared" si="69"/>
        <v>--</v>
      </c>
      <c r="U293" s="40"/>
      <c r="V293" s="58" t="s">
        <v>34</v>
      </c>
      <c r="W293" s="59" t="s">
        <v>34</v>
      </c>
      <c r="X293" s="102" t="str">
        <f t="shared" si="75"/>
        <v>--</v>
      </c>
      <c r="Y293" s="109" t="str">
        <f t="shared" si="76"/>
        <v>0</v>
      </c>
      <c r="Z293" s="89" t="str">
        <f t="shared" si="72"/>
        <v>--</v>
      </c>
      <c r="AA293" s="90" t="str">
        <f t="shared" si="73"/>
        <v>--</v>
      </c>
      <c r="AC293" s="93" t="str" cm="1">
        <f t="array" ref="AC293">_xlfn.IFS(Q293+Y293&gt;0,Q293+Y293,Q293+Y293=0,"0")</f>
        <v>0</v>
      </c>
      <c r="AD293" s="94" t="str">
        <f t="shared" si="74"/>
        <v>--</v>
      </c>
    </row>
    <row r="294" spans="2:30">
      <c r="B294" s="41">
        <v>267</v>
      </c>
      <c r="C294" s="55" t="s">
        <v>34</v>
      </c>
      <c r="D294" s="138" t="s">
        <v>34</v>
      </c>
      <c r="E294" s="139"/>
      <c r="F294" s="139"/>
      <c r="G294" s="139"/>
      <c r="H294" s="140"/>
      <c r="I294" s="141"/>
      <c r="J294" s="100"/>
      <c r="K294" s="80" t="str">
        <f t="shared" si="70"/>
        <v>--</v>
      </c>
      <c r="M294" s="40"/>
      <c r="N294" s="58" t="s">
        <v>34</v>
      </c>
      <c r="O294" s="59" t="s">
        <v>34</v>
      </c>
      <c r="P294" s="102" t="str">
        <f t="shared" si="71"/>
        <v>--</v>
      </c>
      <c r="Q294" s="103" t="str">
        <f t="shared" si="67"/>
        <v>0</v>
      </c>
      <c r="R294" s="104" t="str">
        <f t="shared" si="68"/>
        <v>--</v>
      </c>
      <c r="S294" s="105" t="str">
        <f t="shared" si="69"/>
        <v>--</v>
      </c>
      <c r="U294" s="40"/>
      <c r="V294" s="58" t="s">
        <v>34</v>
      </c>
      <c r="W294" s="59" t="s">
        <v>34</v>
      </c>
      <c r="X294" s="102" t="str">
        <f t="shared" si="75"/>
        <v>--</v>
      </c>
      <c r="Y294" s="109" t="str">
        <f t="shared" si="76"/>
        <v>0</v>
      </c>
      <c r="Z294" s="89" t="str">
        <f t="shared" si="72"/>
        <v>--</v>
      </c>
      <c r="AA294" s="90" t="str">
        <f t="shared" si="73"/>
        <v>--</v>
      </c>
      <c r="AC294" s="93" t="str" cm="1">
        <f t="array" ref="AC294">_xlfn.IFS(Q294+Y294&gt;0,Q294+Y294,Q294+Y294=0,"0")</f>
        <v>0</v>
      </c>
      <c r="AD294" s="94" t="str">
        <f t="shared" si="74"/>
        <v>--</v>
      </c>
    </row>
    <row r="295" spans="2:30">
      <c r="B295" s="41">
        <v>268</v>
      </c>
      <c r="C295" s="55" t="s">
        <v>34</v>
      </c>
      <c r="D295" s="138" t="s">
        <v>34</v>
      </c>
      <c r="E295" s="139"/>
      <c r="F295" s="139"/>
      <c r="G295" s="139"/>
      <c r="H295" s="140"/>
      <c r="I295" s="141"/>
      <c r="J295" s="100"/>
      <c r="K295" s="80" t="str">
        <f t="shared" si="70"/>
        <v>--</v>
      </c>
      <c r="M295" s="40"/>
      <c r="N295" s="58" t="s">
        <v>34</v>
      </c>
      <c r="O295" s="59" t="s">
        <v>34</v>
      </c>
      <c r="P295" s="102" t="str">
        <f t="shared" si="71"/>
        <v>--</v>
      </c>
      <c r="Q295" s="103" t="str">
        <f t="shared" si="67"/>
        <v>0</v>
      </c>
      <c r="R295" s="104" t="str">
        <f t="shared" si="68"/>
        <v>--</v>
      </c>
      <c r="S295" s="105" t="str">
        <f t="shared" si="69"/>
        <v>--</v>
      </c>
      <c r="U295" s="40"/>
      <c r="V295" s="58" t="s">
        <v>34</v>
      </c>
      <c r="W295" s="59" t="s">
        <v>34</v>
      </c>
      <c r="X295" s="102" t="str">
        <f t="shared" si="75"/>
        <v>--</v>
      </c>
      <c r="Y295" s="109" t="str">
        <f t="shared" si="76"/>
        <v>0</v>
      </c>
      <c r="Z295" s="89" t="str">
        <f t="shared" si="72"/>
        <v>--</v>
      </c>
      <c r="AA295" s="90" t="str">
        <f t="shared" si="73"/>
        <v>--</v>
      </c>
      <c r="AC295" s="93" t="str" cm="1">
        <f t="array" ref="AC295">_xlfn.IFS(Q295+Y295&gt;0,Q295+Y295,Q295+Y295=0,"0")</f>
        <v>0</v>
      </c>
      <c r="AD295" s="94" t="str">
        <f t="shared" si="74"/>
        <v>--</v>
      </c>
    </row>
    <row r="296" spans="2:30">
      <c r="B296" s="41">
        <v>269</v>
      </c>
      <c r="C296" s="55" t="s">
        <v>34</v>
      </c>
      <c r="D296" s="138" t="s">
        <v>34</v>
      </c>
      <c r="E296" s="139"/>
      <c r="F296" s="139"/>
      <c r="G296" s="139"/>
      <c r="H296" s="140"/>
      <c r="I296" s="141"/>
      <c r="J296" s="100"/>
      <c r="K296" s="80" t="str">
        <f t="shared" si="70"/>
        <v>--</v>
      </c>
      <c r="M296" s="40"/>
      <c r="N296" s="58" t="s">
        <v>34</v>
      </c>
      <c r="O296" s="59" t="s">
        <v>34</v>
      </c>
      <c r="P296" s="102" t="str">
        <f t="shared" si="71"/>
        <v>--</v>
      </c>
      <c r="Q296" s="103" t="str">
        <f t="shared" si="67"/>
        <v>0</v>
      </c>
      <c r="R296" s="104" t="str">
        <f t="shared" si="68"/>
        <v>--</v>
      </c>
      <c r="S296" s="105" t="str">
        <f t="shared" si="69"/>
        <v>--</v>
      </c>
      <c r="U296" s="40"/>
      <c r="V296" s="58" t="s">
        <v>34</v>
      </c>
      <c r="W296" s="59" t="s">
        <v>34</v>
      </c>
      <c r="X296" s="102" t="str">
        <f t="shared" si="75"/>
        <v>--</v>
      </c>
      <c r="Y296" s="109" t="str">
        <f t="shared" si="76"/>
        <v>0</v>
      </c>
      <c r="Z296" s="89" t="str">
        <f t="shared" si="72"/>
        <v>--</v>
      </c>
      <c r="AA296" s="90" t="str">
        <f t="shared" si="73"/>
        <v>--</v>
      </c>
      <c r="AC296" s="93" t="str" cm="1">
        <f t="array" ref="AC296">_xlfn.IFS(Q296+Y296&gt;0,Q296+Y296,Q296+Y296=0,"0")</f>
        <v>0</v>
      </c>
      <c r="AD296" s="94" t="str">
        <f t="shared" si="74"/>
        <v>--</v>
      </c>
    </row>
    <row r="297" spans="2:30">
      <c r="B297" s="41">
        <v>270</v>
      </c>
      <c r="C297" s="55" t="s">
        <v>34</v>
      </c>
      <c r="D297" s="138" t="s">
        <v>34</v>
      </c>
      <c r="E297" s="139"/>
      <c r="F297" s="139"/>
      <c r="G297" s="139"/>
      <c r="H297" s="140"/>
      <c r="I297" s="141"/>
      <c r="J297" s="100"/>
      <c r="K297" s="80" t="str">
        <f t="shared" si="70"/>
        <v>--</v>
      </c>
      <c r="M297" s="40"/>
      <c r="N297" s="58" t="s">
        <v>34</v>
      </c>
      <c r="O297" s="59" t="s">
        <v>34</v>
      </c>
      <c r="P297" s="102" t="str">
        <f t="shared" si="71"/>
        <v>--</v>
      </c>
      <c r="Q297" s="103" t="str">
        <f t="shared" si="67"/>
        <v>0</v>
      </c>
      <c r="R297" s="104" t="str">
        <f t="shared" si="68"/>
        <v>--</v>
      </c>
      <c r="S297" s="105" t="str">
        <f t="shared" si="69"/>
        <v>--</v>
      </c>
      <c r="U297" s="40"/>
      <c r="V297" s="58" t="s">
        <v>34</v>
      </c>
      <c r="W297" s="59" t="s">
        <v>34</v>
      </c>
      <c r="X297" s="102" t="str">
        <f t="shared" si="75"/>
        <v>--</v>
      </c>
      <c r="Y297" s="109" t="str">
        <f t="shared" si="76"/>
        <v>0</v>
      </c>
      <c r="Z297" s="89" t="str">
        <f t="shared" si="72"/>
        <v>--</v>
      </c>
      <c r="AA297" s="90" t="str">
        <f t="shared" si="73"/>
        <v>--</v>
      </c>
      <c r="AC297" s="93" t="str" cm="1">
        <f t="array" ref="AC297">_xlfn.IFS(Q297+Y297&gt;0,Q297+Y297,Q297+Y297=0,"0")</f>
        <v>0</v>
      </c>
      <c r="AD297" s="94" t="str">
        <f t="shared" si="74"/>
        <v>--</v>
      </c>
    </row>
    <row r="298" spans="2:30">
      <c r="B298" s="41">
        <v>271</v>
      </c>
      <c r="C298" s="55" t="s">
        <v>34</v>
      </c>
      <c r="D298" s="138" t="s">
        <v>34</v>
      </c>
      <c r="E298" s="139"/>
      <c r="F298" s="139"/>
      <c r="G298" s="139"/>
      <c r="H298" s="140"/>
      <c r="I298" s="141"/>
      <c r="J298" s="100"/>
      <c r="K298" s="80" t="str">
        <f t="shared" si="70"/>
        <v>--</v>
      </c>
      <c r="M298" s="40"/>
      <c r="N298" s="58" t="s">
        <v>34</v>
      </c>
      <c r="O298" s="59" t="s">
        <v>34</v>
      </c>
      <c r="P298" s="102" t="str">
        <f t="shared" si="71"/>
        <v>--</v>
      </c>
      <c r="Q298" s="103" t="str">
        <f t="shared" si="67"/>
        <v>0</v>
      </c>
      <c r="R298" s="104" t="str">
        <f t="shared" si="68"/>
        <v>--</v>
      </c>
      <c r="S298" s="105" t="str">
        <f t="shared" si="69"/>
        <v>--</v>
      </c>
      <c r="U298" s="40"/>
      <c r="V298" s="58" t="s">
        <v>34</v>
      </c>
      <c r="W298" s="59" t="s">
        <v>34</v>
      </c>
      <c r="X298" s="102" t="str">
        <f t="shared" si="75"/>
        <v>--</v>
      </c>
      <c r="Y298" s="109" t="str">
        <f t="shared" si="76"/>
        <v>0</v>
      </c>
      <c r="Z298" s="89" t="str">
        <f t="shared" si="72"/>
        <v>--</v>
      </c>
      <c r="AA298" s="90" t="str">
        <f t="shared" si="73"/>
        <v>--</v>
      </c>
      <c r="AC298" s="93" t="str" cm="1">
        <f t="array" ref="AC298">_xlfn.IFS(Q298+Y298&gt;0,Q298+Y298,Q298+Y298=0,"0")</f>
        <v>0</v>
      </c>
      <c r="AD298" s="94" t="str">
        <f t="shared" si="74"/>
        <v>--</v>
      </c>
    </row>
    <row r="299" spans="2:30">
      <c r="B299" s="41">
        <v>272</v>
      </c>
      <c r="C299" s="55" t="s">
        <v>34</v>
      </c>
      <c r="D299" s="138" t="s">
        <v>34</v>
      </c>
      <c r="E299" s="139"/>
      <c r="F299" s="139"/>
      <c r="G299" s="139"/>
      <c r="H299" s="140"/>
      <c r="I299" s="141"/>
      <c r="J299" s="100"/>
      <c r="K299" s="80" t="str">
        <f t="shared" si="70"/>
        <v>--</v>
      </c>
      <c r="M299" s="40"/>
      <c r="N299" s="58" t="s">
        <v>34</v>
      </c>
      <c r="O299" s="59" t="s">
        <v>34</v>
      </c>
      <c r="P299" s="102" t="str">
        <f t="shared" si="71"/>
        <v>--</v>
      </c>
      <c r="Q299" s="103" t="str">
        <f t="shared" si="67"/>
        <v>0</v>
      </c>
      <c r="R299" s="104" t="str">
        <f t="shared" si="68"/>
        <v>--</v>
      </c>
      <c r="S299" s="105" t="str">
        <f t="shared" si="69"/>
        <v>--</v>
      </c>
      <c r="U299" s="40"/>
      <c r="V299" s="58" t="s">
        <v>34</v>
      </c>
      <c r="W299" s="59" t="s">
        <v>34</v>
      </c>
      <c r="X299" s="102" t="str">
        <f t="shared" si="75"/>
        <v>--</v>
      </c>
      <c r="Y299" s="109" t="str">
        <f t="shared" si="76"/>
        <v>0</v>
      </c>
      <c r="Z299" s="89" t="str">
        <f t="shared" si="72"/>
        <v>--</v>
      </c>
      <c r="AA299" s="90" t="str">
        <f t="shared" si="73"/>
        <v>--</v>
      </c>
      <c r="AC299" s="93" t="str" cm="1">
        <f t="array" ref="AC299">_xlfn.IFS(Q299+Y299&gt;0,Q299+Y299,Q299+Y299=0,"0")</f>
        <v>0</v>
      </c>
      <c r="AD299" s="94" t="str">
        <f t="shared" si="74"/>
        <v>--</v>
      </c>
    </row>
    <row r="300" spans="2:30">
      <c r="B300" s="41">
        <v>273</v>
      </c>
      <c r="C300" s="55" t="s">
        <v>34</v>
      </c>
      <c r="D300" s="138" t="s">
        <v>34</v>
      </c>
      <c r="E300" s="139"/>
      <c r="F300" s="139"/>
      <c r="G300" s="139"/>
      <c r="H300" s="140"/>
      <c r="I300" s="141"/>
      <c r="J300" s="100"/>
      <c r="K300" s="80" t="str">
        <f t="shared" si="70"/>
        <v>--</v>
      </c>
      <c r="M300" s="40"/>
      <c r="N300" s="58" t="s">
        <v>34</v>
      </c>
      <c r="O300" s="59" t="s">
        <v>34</v>
      </c>
      <c r="P300" s="102" t="str">
        <f t="shared" si="71"/>
        <v>--</v>
      </c>
      <c r="Q300" s="103" t="str">
        <f t="shared" si="67"/>
        <v>0</v>
      </c>
      <c r="R300" s="104" t="str">
        <f t="shared" si="68"/>
        <v>--</v>
      </c>
      <c r="S300" s="105" t="str">
        <f t="shared" si="69"/>
        <v>--</v>
      </c>
      <c r="U300" s="40"/>
      <c r="V300" s="58" t="s">
        <v>34</v>
      </c>
      <c r="W300" s="59" t="s">
        <v>34</v>
      </c>
      <c r="X300" s="102" t="str">
        <f t="shared" si="75"/>
        <v>--</v>
      </c>
      <c r="Y300" s="109" t="str">
        <f t="shared" si="76"/>
        <v>0</v>
      </c>
      <c r="Z300" s="89" t="str">
        <f t="shared" si="72"/>
        <v>--</v>
      </c>
      <c r="AA300" s="90" t="str">
        <f t="shared" si="73"/>
        <v>--</v>
      </c>
      <c r="AC300" s="93" t="str" cm="1">
        <f t="array" ref="AC300">_xlfn.IFS(Q300+Y300&gt;0,Q300+Y300,Q300+Y300=0,"0")</f>
        <v>0</v>
      </c>
      <c r="AD300" s="94" t="str">
        <f t="shared" si="74"/>
        <v>--</v>
      </c>
    </row>
    <row r="301" spans="2:30">
      <c r="B301" s="41">
        <v>274</v>
      </c>
      <c r="C301" s="55" t="s">
        <v>34</v>
      </c>
      <c r="D301" s="138" t="s">
        <v>34</v>
      </c>
      <c r="E301" s="139"/>
      <c r="F301" s="139"/>
      <c r="G301" s="139"/>
      <c r="H301" s="140"/>
      <c r="I301" s="141"/>
      <c r="J301" s="100"/>
      <c r="K301" s="80" t="str">
        <f t="shared" si="70"/>
        <v>--</v>
      </c>
      <c r="M301" s="40"/>
      <c r="N301" s="58" t="s">
        <v>34</v>
      </c>
      <c r="O301" s="59" t="s">
        <v>34</v>
      </c>
      <c r="P301" s="102" t="str">
        <f t="shared" si="71"/>
        <v>--</v>
      </c>
      <c r="Q301" s="103" t="str">
        <f t="shared" si="67"/>
        <v>0</v>
      </c>
      <c r="R301" s="104" t="str">
        <f t="shared" si="68"/>
        <v>--</v>
      </c>
      <c r="S301" s="105" t="str">
        <f t="shared" si="69"/>
        <v>--</v>
      </c>
      <c r="U301" s="40"/>
      <c r="V301" s="58" t="s">
        <v>34</v>
      </c>
      <c r="W301" s="59" t="s">
        <v>34</v>
      </c>
      <c r="X301" s="102" t="str">
        <f t="shared" si="75"/>
        <v>--</v>
      </c>
      <c r="Y301" s="109" t="str">
        <f t="shared" si="76"/>
        <v>0</v>
      </c>
      <c r="Z301" s="89" t="str">
        <f t="shared" si="72"/>
        <v>--</v>
      </c>
      <c r="AA301" s="90" t="str">
        <f t="shared" si="73"/>
        <v>--</v>
      </c>
      <c r="AC301" s="93" t="str" cm="1">
        <f t="array" ref="AC301">_xlfn.IFS(Q301+Y301&gt;0,Q301+Y301,Q301+Y301=0,"0")</f>
        <v>0</v>
      </c>
      <c r="AD301" s="94" t="str">
        <f t="shared" si="74"/>
        <v>--</v>
      </c>
    </row>
    <row r="302" spans="2:30">
      <c r="B302" s="41">
        <v>275</v>
      </c>
      <c r="C302" s="55" t="s">
        <v>34</v>
      </c>
      <c r="D302" s="138" t="s">
        <v>34</v>
      </c>
      <c r="E302" s="139"/>
      <c r="F302" s="139"/>
      <c r="G302" s="139"/>
      <c r="H302" s="140"/>
      <c r="I302" s="141"/>
      <c r="J302" s="100"/>
      <c r="K302" s="80" t="str">
        <f t="shared" si="70"/>
        <v>--</v>
      </c>
      <c r="M302" s="40"/>
      <c r="N302" s="58" t="s">
        <v>34</v>
      </c>
      <c r="O302" s="59" t="s">
        <v>34</v>
      </c>
      <c r="P302" s="102" t="str">
        <f t="shared" si="71"/>
        <v>--</v>
      </c>
      <c r="Q302" s="103" t="str">
        <f t="shared" si="67"/>
        <v>0</v>
      </c>
      <c r="R302" s="104" t="str">
        <f t="shared" si="68"/>
        <v>--</v>
      </c>
      <c r="S302" s="105" t="str">
        <f t="shared" si="69"/>
        <v>--</v>
      </c>
      <c r="U302" s="40"/>
      <c r="V302" s="58" t="s">
        <v>34</v>
      </c>
      <c r="W302" s="59" t="s">
        <v>34</v>
      </c>
      <c r="X302" s="102" t="str">
        <f t="shared" si="75"/>
        <v>--</v>
      </c>
      <c r="Y302" s="109" t="str">
        <f t="shared" si="76"/>
        <v>0</v>
      </c>
      <c r="Z302" s="89" t="str">
        <f t="shared" si="72"/>
        <v>--</v>
      </c>
      <c r="AA302" s="90" t="str">
        <f t="shared" si="73"/>
        <v>--</v>
      </c>
      <c r="AC302" s="93" t="str" cm="1">
        <f t="array" ref="AC302">_xlfn.IFS(Q302+Y302&gt;0,Q302+Y302,Q302+Y302=0,"0")</f>
        <v>0</v>
      </c>
      <c r="AD302" s="94" t="str">
        <f t="shared" si="74"/>
        <v>--</v>
      </c>
    </row>
    <row r="303" spans="2:30">
      <c r="B303" s="41">
        <v>276</v>
      </c>
      <c r="C303" s="55" t="s">
        <v>34</v>
      </c>
      <c r="D303" s="138" t="s">
        <v>34</v>
      </c>
      <c r="E303" s="139"/>
      <c r="F303" s="139"/>
      <c r="G303" s="139"/>
      <c r="H303" s="140"/>
      <c r="I303" s="141"/>
      <c r="J303" s="100"/>
      <c r="K303" s="80" t="str">
        <f t="shared" si="70"/>
        <v>--</v>
      </c>
      <c r="M303" s="53"/>
      <c r="N303" s="58" t="s">
        <v>34</v>
      </c>
      <c r="O303" s="59" t="s">
        <v>34</v>
      </c>
      <c r="P303" s="102" t="str">
        <f t="shared" si="71"/>
        <v>--</v>
      </c>
      <c r="Q303" s="103" t="str">
        <f t="shared" si="67"/>
        <v>0</v>
      </c>
      <c r="R303" s="104" t="str">
        <f t="shared" si="68"/>
        <v>--</v>
      </c>
      <c r="S303" s="105" t="str">
        <f t="shared" si="69"/>
        <v>--</v>
      </c>
      <c r="U303" s="40"/>
      <c r="V303" s="58" t="s">
        <v>34</v>
      </c>
      <c r="W303" s="59" t="s">
        <v>34</v>
      </c>
      <c r="X303" s="102" t="str">
        <f t="shared" si="75"/>
        <v>--</v>
      </c>
      <c r="Y303" s="109" t="str">
        <f t="shared" si="76"/>
        <v>0</v>
      </c>
      <c r="Z303" s="89" t="str">
        <f t="shared" si="72"/>
        <v>--</v>
      </c>
      <c r="AA303" s="90" t="str">
        <f t="shared" si="73"/>
        <v>--</v>
      </c>
      <c r="AC303" s="93" t="str" cm="1">
        <f t="array" ref="AC303">_xlfn.IFS(Q303+Y303&gt;0,Q303+Y303,Q303+Y303=0,"0")</f>
        <v>0</v>
      </c>
      <c r="AD303" s="94" t="str">
        <f t="shared" si="74"/>
        <v>--</v>
      </c>
    </row>
    <row r="304" spans="2:30">
      <c r="B304" s="41">
        <v>277</v>
      </c>
      <c r="C304" s="55" t="s">
        <v>34</v>
      </c>
      <c r="D304" s="138" t="s">
        <v>34</v>
      </c>
      <c r="E304" s="139"/>
      <c r="F304" s="139"/>
      <c r="G304" s="139"/>
      <c r="H304" s="140"/>
      <c r="I304" s="141"/>
      <c r="J304" s="100"/>
      <c r="K304" s="80" t="str">
        <f t="shared" si="70"/>
        <v>--</v>
      </c>
      <c r="M304" s="53"/>
      <c r="N304" s="58" t="s">
        <v>34</v>
      </c>
      <c r="O304" s="59" t="s">
        <v>34</v>
      </c>
      <c r="P304" s="102" t="str">
        <f t="shared" si="71"/>
        <v>--</v>
      </c>
      <c r="Q304" s="103" t="str">
        <f t="shared" si="67"/>
        <v>0</v>
      </c>
      <c r="R304" s="104" t="str">
        <f t="shared" si="68"/>
        <v>--</v>
      </c>
      <c r="S304" s="105" t="str">
        <f t="shared" si="69"/>
        <v>--</v>
      </c>
      <c r="U304" s="40"/>
      <c r="V304" s="58" t="s">
        <v>34</v>
      </c>
      <c r="W304" s="59" t="s">
        <v>34</v>
      </c>
      <c r="X304" s="102" t="str">
        <f t="shared" si="75"/>
        <v>--</v>
      </c>
      <c r="Y304" s="109" t="str">
        <f t="shared" si="76"/>
        <v>0</v>
      </c>
      <c r="Z304" s="89" t="str">
        <f t="shared" si="72"/>
        <v>--</v>
      </c>
      <c r="AA304" s="90" t="str">
        <f t="shared" si="73"/>
        <v>--</v>
      </c>
      <c r="AC304" s="93" t="str" cm="1">
        <f t="array" ref="AC304">_xlfn.IFS(Q304+Y304&gt;0,Q304+Y304,Q304+Y304=0,"0")</f>
        <v>0</v>
      </c>
      <c r="AD304" s="94" t="str">
        <f t="shared" si="74"/>
        <v>--</v>
      </c>
    </row>
    <row r="305" spans="2:30">
      <c r="B305" s="41">
        <v>278</v>
      </c>
      <c r="C305" s="55" t="s">
        <v>34</v>
      </c>
      <c r="D305" s="138" t="s">
        <v>34</v>
      </c>
      <c r="E305" s="139"/>
      <c r="F305" s="139"/>
      <c r="G305" s="139"/>
      <c r="H305" s="140"/>
      <c r="I305" s="141"/>
      <c r="J305" s="100"/>
      <c r="K305" s="80" t="str">
        <f t="shared" si="70"/>
        <v>--</v>
      </c>
      <c r="M305" s="53"/>
      <c r="N305" s="58" t="s">
        <v>34</v>
      </c>
      <c r="O305" s="59" t="s">
        <v>34</v>
      </c>
      <c r="P305" s="102" t="str">
        <f t="shared" si="71"/>
        <v>--</v>
      </c>
      <c r="Q305" s="103" t="str">
        <f t="shared" si="67"/>
        <v>0</v>
      </c>
      <c r="R305" s="104" t="str">
        <f t="shared" si="68"/>
        <v>--</v>
      </c>
      <c r="S305" s="105" t="str">
        <f t="shared" si="69"/>
        <v>--</v>
      </c>
      <c r="U305" s="40"/>
      <c r="V305" s="58" t="s">
        <v>34</v>
      </c>
      <c r="W305" s="59" t="s">
        <v>34</v>
      </c>
      <c r="X305" s="102" t="str">
        <f t="shared" si="75"/>
        <v>--</v>
      </c>
      <c r="Y305" s="109" t="str">
        <f t="shared" si="76"/>
        <v>0</v>
      </c>
      <c r="Z305" s="89" t="str">
        <f t="shared" si="72"/>
        <v>--</v>
      </c>
      <c r="AA305" s="90" t="str">
        <f t="shared" si="73"/>
        <v>--</v>
      </c>
      <c r="AC305" s="93" t="str" cm="1">
        <f t="array" ref="AC305">_xlfn.IFS(Q305+Y305&gt;0,Q305+Y305,Q305+Y305=0,"0")</f>
        <v>0</v>
      </c>
      <c r="AD305" s="94" t="str">
        <f t="shared" si="74"/>
        <v>--</v>
      </c>
    </row>
    <row r="306" spans="2:30">
      <c r="B306" s="41">
        <v>279</v>
      </c>
      <c r="C306" s="55" t="s">
        <v>34</v>
      </c>
      <c r="D306" s="138" t="s">
        <v>34</v>
      </c>
      <c r="E306" s="139"/>
      <c r="F306" s="139"/>
      <c r="G306" s="139"/>
      <c r="H306" s="140"/>
      <c r="I306" s="141"/>
      <c r="J306" s="100"/>
      <c r="K306" s="80" t="str">
        <f t="shared" si="70"/>
        <v>--</v>
      </c>
      <c r="M306" s="53"/>
      <c r="N306" s="58" t="s">
        <v>34</v>
      </c>
      <c r="O306" s="59" t="s">
        <v>34</v>
      </c>
      <c r="P306" s="102" t="str">
        <f t="shared" si="71"/>
        <v>--</v>
      </c>
      <c r="Q306" s="103" t="str">
        <f t="shared" si="67"/>
        <v>0</v>
      </c>
      <c r="R306" s="104" t="str">
        <f t="shared" si="68"/>
        <v>--</v>
      </c>
      <c r="S306" s="105" t="str">
        <f t="shared" si="69"/>
        <v>--</v>
      </c>
      <c r="U306" s="40"/>
      <c r="V306" s="58" t="s">
        <v>34</v>
      </c>
      <c r="W306" s="59" t="s">
        <v>34</v>
      </c>
      <c r="X306" s="102" t="str">
        <f t="shared" si="75"/>
        <v>--</v>
      </c>
      <c r="Y306" s="109" t="str">
        <f t="shared" si="76"/>
        <v>0</v>
      </c>
      <c r="Z306" s="89" t="str">
        <f t="shared" si="72"/>
        <v>--</v>
      </c>
      <c r="AA306" s="90" t="str">
        <f t="shared" si="73"/>
        <v>--</v>
      </c>
      <c r="AC306" s="93" t="str" cm="1">
        <f t="array" ref="AC306">_xlfn.IFS(Q306+Y306&gt;0,Q306+Y306,Q306+Y306=0,"0")</f>
        <v>0</v>
      </c>
      <c r="AD306" s="94" t="str">
        <f t="shared" si="74"/>
        <v>--</v>
      </c>
    </row>
    <row r="307" spans="2:30">
      <c r="B307" s="41">
        <v>280</v>
      </c>
      <c r="C307" s="55" t="s">
        <v>34</v>
      </c>
      <c r="D307" s="138" t="s">
        <v>34</v>
      </c>
      <c r="E307" s="139"/>
      <c r="F307" s="139"/>
      <c r="G307" s="139"/>
      <c r="H307" s="140"/>
      <c r="I307" s="141"/>
      <c r="J307" s="100"/>
      <c r="K307" s="80" t="str">
        <f t="shared" si="70"/>
        <v>--</v>
      </c>
      <c r="M307" s="53"/>
      <c r="N307" s="58" t="s">
        <v>34</v>
      </c>
      <c r="O307" s="59" t="s">
        <v>34</v>
      </c>
      <c r="P307" s="102" t="str">
        <f t="shared" si="71"/>
        <v>--</v>
      </c>
      <c r="Q307" s="103" t="str">
        <f t="shared" si="67"/>
        <v>0</v>
      </c>
      <c r="R307" s="104" t="str">
        <f t="shared" si="68"/>
        <v>--</v>
      </c>
      <c r="S307" s="105" t="str">
        <f t="shared" si="69"/>
        <v>--</v>
      </c>
      <c r="U307" s="40"/>
      <c r="V307" s="58" t="s">
        <v>34</v>
      </c>
      <c r="W307" s="59" t="s">
        <v>34</v>
      </c>
      <c r="X307" s="102" t="str">
        <f t="shared" si="75"/>
        <v>--</v>
      </c>
      <c r="Y307" s="109" t="str">
        <f t="shared" si="76"/>
        <v>0</v>
      </c>
      <c r="Z307" s="89" t="str">
        <f t="shared" si="72"/>
        <v>--</v>
      </c>
      <c r="AA307" s="90" t="str">
        <f t="shared" si="73"/>
        <v>--</v>
      </c>
      <c r="AC307" s="93" t="str" cm="1">
        <f t="array" ref="AC307">_xlfn.IFS(Q307+Y307&gt;0,Q307+Y307,Q307+Y307=0,"0")</f>
        <v>0</v>
      </c>
      <c r="AD307" s="94" t="str">
        <f t="shared" si="74"/>
        <v>--</v>
      </c>
    </row>
    <row r="308" spans="2:30">
      <c r="B308" s="41">
        <v>281</v>
      </c>
      <c r="C308" s="55" t="s">
        <v>34</v>
      </c>
      <c r="D308" s="138" t="s">
        <v>34</v>
      </c>
      <c r="E308" s="139"/>
      <c r="F308" s="139"/>
      <c r="G308" s="139"/>
      <c r="H308" s="140"/>
      <c r="I308" s="141"/>
      <c r="J308" s="100"/>
      <c r="K308" s="80" t="str">
        <f t="shared" si="70"/>
        <v>--</v>
      </c>
      <c r="M308" s="53"/>
      <c r="N308" s="58" t="s">
        <v>34</v>
      </c>
      <c r="O308" s="59" t="s">
        <v>34</v>
      </c>
      <c r="P308" s="102" t="str">
        <f t="shared" si="71"/>
        <v>--</v>
      </c>
      <c r="Q308" s="103" t="str">
        <f t="shared" si="67"/>
        <v>0</v>
      </c>
      <c r="R308" s="104" t="str">
        <f t="shared" si="68"/>
        <v>--</v>
      </c>
      <c r="S308" s="105" t="str">
        <f t="shared" si="69"/>
        <v>--</v>
      </c>
      <c r="U308" s="40"/>
      <c r="V308" s="58" t="s">
        <v>34</v>
      </c>
      <c r="W308" s="59" t="s">
        <v>34</v>
      </c>
      <c r="X308" s="102" t="str">
        <f t="shared" si="75"/>
        <v>--</v>
      </c>
      <c r="Y308" s="109" t="str">
        <f t="shared" si="76"/>
        <v>0</v>
      </c>
      <c r="Z308" s="89" t="str">
        <f t="shared" si="72"/>
        <v>--</v>
      </c>
      <c r="AA308" s="90" t="str">
        <f t="shared" si="73"/>
        <v>--</v>
      </c>
      <c r="AC308" s="93" t="str" cm="1">
        <f t="array" ref="AC308">_xlfn.IFS(Q308+Y308&gt;0,Q308+Y308,Q308+Y308=0,"0")</f>
        <v>0</v>
      </c>
      <c r="AD308" s="94" t="str">
        <f t="shared" si="74"/>
        <v>--</v>
      </c>
    </row>
    <row r="309" spans="2:30">
      <c r="B309" s="41">
        <v>282</v>
      </c>
      <c r="C309" s="55" t="s">
        <v>34</v>
      </c>
      <c r="D309" s="138" t="s">
        <v>34</v>
      </c>
      <c r="E309" s="139"/>
      <c r="F309" s="139"/>
      <c r="G309" s="139"/>
      <c r="H309" s="140"/>
      <c r="I309" s="141"/>
      <c r="J309" s="100"/>
      <c r="K309" s="80" t="str">
        <f t="shared" si="70"/>
        <v>--</v>
      </c>
      <c r="M309" s="53"/>
      <c r="N309" s="58" t="s">
        <v>34</v>
      </c>
      <c r="O309" s="59" t="s">
        <v>34</v>
      </c>
      <c r="P309" s="102" t="str">
        <f t="shared" si="71"/>
        <v>--</v>
      </c>
      <c r="Q309" s="103" t="str">
        <f t="shared" si="67"/>
        <v>0</v>
      </c>
      <c r="R309" s="104" t="str">
        <f t="shared" si="68"/>
        <v>--</v>
      </c>
      <c r="S309" s="105" t="str">
        <f t="shared" si="69"/>
        <v>--</v>
      </c>
      <c r="U309" s="40"/>
      <c r="V309" s="58" t="s">
        <v>34</v>
      </c>
      <c r="W309" s="59" t="s">
        <v>34</v>
      </c>
      <c r="X309" s="102" t="str">
        <f t="shared" si="75"/>
        <v>--</v>
      </c>
      <c r="Y309" s="109" t="str">
        <f t="shared" si="76"/>
        <v>0</v>
      </c>
      <c r="Z309" s="89" t="str">
        <f t="shared" si="72"/>
        <v>--</v>
      </c>
      <c r="AA309" s="90" t="str">
        <f t="shared" si="73"/>
        <v>--</v>
      </c>
      <c r="AC309" s="93" t="str" cm="1">
        <f t="array" ref="AC309">_xlfn.IFS(Q309+Y309&gt;0,Q309+Y309,Q309+Y309=0,"0")</f>
        <v>0</v>
      </c>
      <c r="AD309" s="94" t="str">
        <f t="shared" si="74"/>
        <v>--</v>
      </c>
    </row>
    <row r="310" spans="2:30">
      <c r="B310" s="41">
        <v>283</v>
      </c>
      <c r="C310" s="55" t="s">
        <v>34</v>
      </c>
      <c r="D310" s="138" t="s">
        <v>34</v>
      </c>
      <c r="E310" s="139"/>
      <c r="F310" s="139"/>
      <c r="G310" s="139"/>
      <c r="H310" s="140"/>
      <c r="I310" s="141"/>
      <c r="J310" s="100"/>
      <c r="K310" s="80" t="str">
        <f t="shared" si="70"/>
        <v>--</v>
      </c>
      <c r="M310" s="53"/>
      <c r="N310" s="58" t="s">
        <v>34</v>
      </c>
      <c r="O310" s="59" t="s">
        <v>34</v>
      </c>
      <c r="P310" s="102" t="str">
        <f t="shared" si="71"/>
        <v>--</v>
      </c>
      <c r="Q310" s="103" t="str">
        <f t="shared" si="67"/>
        <v>0</v>
      </c>
      <c r="R310" s="104" t="str">
        <f t="shared" si="68"/>
        <v>--</v>
      </c>
      <c r="S310" s="105" t="str">
        <f t="shared" si="69"/>
        <v>--</v>
      </c>
      <c r="U310" s="40"/>
      <c r="V310" s="58" t="s">
        <v>34</v>
      </c>
      <c r="W310" s="59" t="s">
        <v>34</v>
      </c>
      <c r="X310" s="102" t="str">
        <f t="shared" si="75"/>
        <v>--</v>
      </c>
      <c r="Y310" s="109" t="str">
        <f t="shared" si="76"/>
        <v>0</v>
      </c>
      <c r="Z310" s="89" t="str">
        <f t="shared" si="72"/>
        <v>--</v>
      </c>
      <c r="AA310" s="90" t="str">
        <f t="shared" si="73"/>
        <v>--</v>
      </c>
      <c r="AC310" s="93" t="str" cm="1">
        <f t="array" ref="AC310">_xlfn.IFS(Q310+Y310&gt;0,Q310+Y310,Q310+Y310=0,"0")</f>
        <v>0</v>
      </c>
      <c r="AD310" s="94" t="str">
        <f t="shared" si="74"/>
        <v>--</v>
      </c>
    </row>
    <row r="311" spans="2:30">
      <c r="B311" s="41">
        <v>284</v>
      </c>
      <c r="C311" s="55" t="s">
        <v>34</v>
      </c>
      <c r="D311" s="138" t="s">
        <v>34</v>
      </c>
      <c r="E311" s="139"/>
      <c r="F311" s="139"/>
      <c r="G311" s="139"/>
      <c r="H311" s="140"/>
      <c r="I311" s="141"/>
      <c r="J311" s="100"/>
      <c r="K311" s="80" t="str">
        <f t="shared" si="70"/>
        <v>--</v>
      </c>
      <c r="M311" s="53"/>
      <c r="N311" s="58" t="s">
        <v>34</v>
      </c>
      <c r="O311" s="59" t="s">
        <v>34</v>
      </c>
      <c r="P311" s="102" t="str">
        <f t="shared" si="71"/>
        <v>--</v>
      </c>
      <c r="Q311" s="103" t="str">
        <f t="shared" si="67"/>
        <v>0</v>
      </c>
      <c r="R311" s="104" t="str">
        <f t="shared" si="68"/>
        <v>--</v>
      </c>
      <c r="S311" s="105" t="str">
        <f t="shared" si="69"/>
        <v>--</v>
      </c>
      <c r="U311" s="40"/>
      <c r="V311" s="58" t="s">
        <v>34</v>
      </c>
      <c r="W311" s="59" t="s">
        <v>34</v>
      </c>
      <c r="X311" s="102" t="str">
        <f t="shared" si="75"/>
        <v>--</v>
      </c>
      <c r="Y311" s="109" t="str">
        <f t="shared" si="76"/>
        <v>0</v>
      </c>
      <c r="Z311" s="89" t="str">
        <f t="shared" si="72"/>
        <v>--</v>
      </c>
      <c r="AA311" s="90" t="str">
        <f t="shared" si="73"/>
        <v>--</v>
      </c>
      <c r="AC311" s="93" t="str" cm="1">
        <f t="array" ref="AC311">_xlfn.IFS(Q311+Y311&gt;0,Q311+Y311,Q311+Y311=0,"0")</f>
        <v>0</v>
      </c>
      <c r="AD311" s="94" t="str">
        <f t="shared" si="74"/>
        <v>--</v>
      </c>
    </row>
    <row r="312" spans="2:30">
      <c r="B312" s="41">
        <v>285</v>
      </c>
      <c r="C312" s="55" t="s">
        <v>34</v>
      </c>
      <c r="D312" s="138" t="s">
        <v>34</v>
      </c>
      <c r="E312" s="139"/>
      <c r="F312" s="139"/>
      <c r="G312" s="139"/>
      <c r="H312" s="140"/>
      <c r="I312" s="141"/>
      <c r="J312" s="100"/>
      <c r="K312" s="80" t="str">
        <f t="shared" si="70"/>
        <v>--</v>
      </c>
      <c r="M312" s="53"/>
      <c r="N312" s="58" t="s">
        <v>34</v>
      </c>
      <c r="O312" s="59" t="s">
        <v>34</v>
      </c>
      <c r="P312" s="102" t="str">
        <f t="shared" si="71"/>
        <v>--</v>
      </c>
      <c r="Q312" s="103" t="str">
        <f t="shared" si="67"/>
        <v>0</v>
      </c>
      <c r="R312" s="104" t="str">
        <f t="shared" si="68"/>
        <v>--</v>
      </c>
      <c r="S312" s="105" t="str">
        <f t="shared" si="69"/>
        <v>--</v>
      </c>
      <c r="U312" s="40"/>
      <c r="V312" s="58" t="s">
        <v>34</v>
      </c>
      <c r="W312" s="59" t="s">
        <v>34</v>
      </c>
      <c r="X312" s="102" t="str">
        <f t="shared" si="75"/>
        <v>--</v>
      </c>
      <c r="Y312" s="109" t="str">
        <f t="shared" si="76"/>
        <v>0</v>
      </c>
      <c r="Z312" s="89" t="str">
        <f t="shared" si="72"/>
        <v>--</v>
      </c>
      <c r="AA312" s="90" t="str">
        <f t="shared" si="73"/>
        <v>--</v>
      </c>
      <c r="AC312" s="93" t="str" cm="1">
        <f t="array" ref="AC312">_xlfn.IFS(Q312+Y312&gt;0,Q312+Y312,Q312+Y312=0,"0")</f>
        <v>0</v>
      </c>
      <c r="AD312" s="94" t="str">
        <f t="shared" si="74"/>
        <v>--</v>
      </c>
    </row>
    <row r="313" spans="2:30">
      <c r="B313" s="41">
        <v>286</v>
      </c>
      <c r="C313" s="55" t="s">
        <v>34</v>
      </c>
      <c r="D313" s="138" t="s">
        <v>34</v>
      </c>
      <c r="E313" s="139"/>
      <c r="F313" s="139"/>
      <c r="G313" s="139"/>
      <c r="H313" s="140"/>
      <c r="I313" s="141"/>
      <c r="J313" s="100"/>
      <c r="K313" s="80" t="str">
        <f t="shared" si="70"/>
        <v>--</v>
      </c>
      <c r="M313" s="53"/>
      <c r="N313" s="58" t="s">
        <v>34</v>
      </c>
      <c r="O313" s="59" t="s">
        <v>34</v>
      </c>
      <c r="P313" s="102" t="str">
        <f t="shared" si="71"/>
        <v>--</v>
      </c>
      <c r="Q313" s="103" t="str">
        <f t="shared" si="67"/>
        <v>0</v>
      </c>
      <c r="R313" s="104" t="str">
        <f t="shared" si="68"/>
        <v>--</v>
      </c>
      <c r="S313" s="105" t="str">
        <f t="shared" si="69"/>
        <v>--</v>
      </c>
      <c r="U313" s="40"/>
      <c r="V313" s="58" t="s">
        <v>34</v>
      </c>
      <c r="W313" s="59" t="s">
        <v>34</v>
      </c>
      <c r="X313" s="102" t="str">
        <f t="shared" si="75"/>
        <v>--</v>
      </c>
      <c r="Y313" s="109" t="str">
        <f t="shared" si="76"/>
        <v>0</v>
      </c>
      <c r="Z313" s="89" t="str">
        <f t="shared" si="72"/>
        <v>--</v>
      </c>
      <c r="AA313" s="90" t="str">
        <f t="shared" si="73"/>
        <v>--</v>
      </c>
      <c r="AC313" s="93" t="str" cm="1">
        <f t="array" ref="AC313">_xlfn.IFS(Q313+Y313&gt;0,Q313+Y313,Q313+Y313=0,"0")</f>
        <v>0</v>
      </c>
      <c r="AD313" s="94" t="str">
        <f t="shared" si="74"/>
        <v>--</v>
      </c>
    </row>
    <row r="314" spans="2:30">
      <c r="B314" s="41">
        <v>287</v>
      </c>
      <c r="C314" s="55" t="s">
        <v>34</v>
      </c>
      <c r="D314" s="138" t="s">
        <v>34</v>
      </c>
      <c r="E314" s="139"/>
      <c r="F314" s="139"/>
      <c r="G314" s="139"/>
      <c r="H314" s="140"/>
      <c r="I314" s="141"/>
      <c r="J314" s="100"/>
      <c r="K314" s="80" t="str">
        <f t="shared" si="70"/>
        <v>--</v>
      </c>
      <c r="M314" s="53"/>
      <c r="N314" s="58" t="s">
        <v>34</v>
      </c>
      <c r="O314" s="59" t="s">
        <v>34</v>
      </c>
      <c r="P314" s="102" t="str">
        <f t="shared" si="71"/>
        <v>--</v>
      </c>
      <c r="Q314" s="103" t="str">
        <f t="shared" si="67"/>
        <v>0</v>
      </c>
      <c r="R314" s="104" t="str">
        <f t="shared" si="68"/>
        <v>--</v>
      </c>
      <c r="S314" s="105" t="str">
        <f t="shared" si="69"/>
        <v>--</v>
      </c>
      <c r="U314" s="40"/>
      <c r="V314" s="58" t="s">
        <v>34</v>
      </c>
      <c r="W314" s="59" t="s">
        <v>34</v>
      </c>
      <c r="X314" s="102" t="str">
        <f t="shared" si="75"/>
        <v>--</v>
      </c>
      <c r="Y314" s="109" t="str">
        <f t="shared" si="76"/>
        <v>0</v>
      </c>
      <c r="Z314" s="89" t="str">
        <f t="shared" si="72"/>
        <v>--</v>
      </c>
      <c r="AA314" s="90" t="str">
        <f t="shared" si="73"/>
        <v>--</v>
      </c>
      <c r="AC314" s="93" t="str" cm="1">
        <f t="array" ref="AC314">_xlfn.IFS(Q314+Y314&gt;0,Q314+Y314,Q314+Y314=0,"0")</f>
        <v>0</v>
      </c>
      <c r="AD314" s="94" t="str">
        <f t="shared" si="74"/>
        <v>--</v>
      </c>
    </row>
    <row r="315" spans="2:30">
      <c r="B315" s="41">
        <v>288</v>
      </c>
      <c r="C315" s="56" t="s">
        <v>34</v>
      </c>
      <c r="D315" s="138" t="s">
        <v>34</v>
      </c>
      <c r="E315" s="139"/>
      <c r="F315" s="139"/>
      <c r="G315" s="146"/>
      <c r="H315" s="140"/>
      <c r="I315" s="141"/>
      <c r="J315" s="101"/>
      <c r="K315" s="80" t="str">
        <f t="shared" si="70"/>
        <v>--</v>
      </c>
      <c r="M315" s="53"/>
      <c r="N315" s="58" t="s">
        <v>34</v>
      </c>
      <c r="O315" s="59" t="s">
        <v>34</v>
      </c>
      <c r="P315" s="106" t="str">
        <f t="shared" si="71"/>
        <v>--</v>
      </c>
      <c r="Q315" s="103" t="str">
        <f t="shared" si="67"/>
        <v>0</v>
      </c>
      <c r="R315" s="107" t="str">
        <f t="shared" si="68"/>
        <v>--</v>
      </c>
      <c r="S315" s="108" t="str">
        <f t="shared" si="69"/>
        <v>--</v>
      </c>
      <c r="U315" s="53"/>
      <c r="V315" s="58" t="s">
        <v>34</v>
      </c>
      <c r="W315" s="59" t="s">
        <v>34</v>
      </c>
      <c r="X315" s="102" t="str">
        <f t="shared" si="75"/>
        <v>--</v>
      </c>
      <c r="Y315" s="109" t="str">
        <f t="shared" si="76"/>
        <v>0</v>
      </c>
      <c r="Z315" s="91" t="str">
        <f t="shared" si="72"/>
        <v>--</v>
      </c>
      <c r="AA315" s="92" t="str">
        <f t="shared" si="73"/>
        <v>--</v>
      </c>
      <c r="AC315" s="93" t="str" cm="1">
        <f t="array" ref="AC315">_xlfn.IFS(Q315+Y315&gt;0,Q315+Y315,Q315+Y315=0,"0")</f>
        <v>0</v>
      </c>
      <c r="AD315" s="94" t="str">
        <f t="shared" si="74"/>
        <v>--</v>
      </c>
    </row>
    <row r="316" spans="2:30">
      <c r="B316" s="41">
        <v>289</v>
      </c>
      <c r="C316" s="55" t="s">
        <v>34</v>
      </c>
      <c r="D316" s="138" t="s">
        <v>34</v>
      </c>
      <c r="E316" s="139"/>
      <c r="F316" s="139"/>
      <c r="G316" s="139"/>
      <c r="H316" s="144"/>
      <c r="I316" s="145"/>
      <c r="J316" s="100"/>
      <c r="K316" s="80" t="str">
        <f>IFERROR(((96.3*H316)/J316),"--")</f>
        <v>--</v>
      </c>
      <c r="M316" s="40"/>
      <c r="N316" s="58" t="s">
        <v>34</v>
      </c>
      <c r="O316" s="59" t="s">
        <v>34</v>
      </c>
      <c r="P316" s="102" t="str">
        <f>IFERROR(((M316/K316)*60)/N316/O316,"--")</f>
        <v>--</v>
      </c>
      <c r="Q316" s="103" t="str">
        <f t="shared" si="67"/>
        <v>0</v>
      </c>
      <c r="R316" s="104" t="str">
        <f t="shared" si="68"/>
        <v>--</v>
      </c>
      <c r="S316" s="105" t="str">
        <f t="shared" si="69"/>
        <v>--</v>
      </c>
      <c r="U316" s="40"/>
      <c r="V316" s="58" t="s">
        <v>34</v>
      </c>
      <c r="W316" s="59" t="s">
        <v>34</v>
      </c>
      <c r="X316" s="102" t="str">
        <f t="shared" si="75"/>
        <v>--</v>
      </c>
      <c r="Y316" s="109" t="str">
        <f t="shared" si="76"/>
        <v>0</v>
      </c>
      <c r="Z316" s="89" t="str">
        <f>IFERROR((Y316/J316),"--")</f>
        <v>--</v>
      </c>
      <c r="AA316" s="90" t="str">
        <f>IFERROR((Z316/0.6234),"--")</f>
        <v>--</v>
      </c>
      <c r="AC316" s="95" t="str" cm="1">
        <f t="array" ref="AC316">_xlfn.IFS(Q316+Y316&gt;0,Q316+Y316,Q316+Y316=0,"0")</f>
        <v>0</v>
      </c>
      <c r="AD316" s="96" t="str">
        <f>IFERROR(((AC316/J316)/0.6234),"--")</f>
        <v>--</v>
      </c>
    </row>
    <row r="317" spans="2:30">
      <c r="B317" s="41">
        <v>290</v>
      </c>
      <c r="C317" s="55" t="s">
        <v>34</v>
      </c>
      <c r="D317" s="138" t="s">
        <v>34</v>
      </c>
      <c r="E317" s="139"/>
      <c r="F317" s="139"/>
      <c r="G317" s="139"/>
      <c r="H317" s="144"/>
      <c r="I317" s="145"/>
      <c r="J317" s="100"/>
      <c r="K317" s="80" t="str">
        <f t="shared" ref="K317:K327" si="77">IFERROR(((96.3*H317)/J317),"--")</f>
        <v>--</v>
      </c>
      <c r="M317" s="40"/>
      <c r="N317" s="58" t="s">
        <v>34</v>
      </c>
      <c r="O317" s="59" t="s">
        <v>34</v>
      </c>
      <c r="P317" s="102" t="str">
        <f t="shared" ref="P317:P327" si="78">IFERROR(((M317/K317)*60)/N317/O317,"--")</f>
        <v>--</v>
      </c>
      <c r="Q317" s="103" t="str">
        <f t="shared" si="67"/>
        <v>0</v>
      </c>
      <c r="R317" s="104" t="str">
        <f t="shared" si="68"/>
        <v>--</v>
      </c>
      <c r="S317" s="105" t="str">
        <f t="shared" si="69"/>
        <v>--</v>
      </c>
      <c r="U317" s="40"/>
      <c r="V317" s="58" t="s">
        <v>34</v>
      </c>
      <c r="W317" s="59" t="s">
        <v>34</v>
      </c>
      <c r="X317" s="102" t="str">
        <f t="shared" si="75"/>
        <v>--</v>
      </c>
      <c r="Y317" s="109" t="str">
        <f t="shared" si="76"/>
        <v>0</v>
      </c>
      <c r="Z317" s="89" t="str">
        <f t="shared" ref="Z317:Z327" si="79">IFERROR((Y317/J317),"--")</f>
        <v>--</v>
      </c>
      <c r="AA317" s="90" t="str">
        <f t="shared" ref="AA317:AA327" si="80">IFERROR((Z317/0.6234),"--")</f>
        <v>--</v>
      </c>
      <c r="AC317" s="93" t="str" cm="1">
        <f t="array" ref="AC317">_xlfn.IFS(Q317+Y317&gt;0,Q317+Y317,Q317+Y317=0,"0")</f>
        <v>0</v>
      </c>
      <c r="AD317" s="94" t="str">
        <f t="shared" ref="AD317:AD326" si="81">IFERROR(((AC317/J317)/0.6234),"--")</f>
        <v>--</v>
      </c>
    </row>
    <row r="318" spans="2:30">
      <c r="B318" s="41">
        <v>291</v>
      </c>
      <c r="C318" s="55" t="s">
        <v>34</v>
      </c>
      <c r="D318" s="138" t="s">
        <v>34</v>
      </c>
      <c r="E318" s="139"/>
      <c r="F318" s="139"/>
      <c r="G318" s="139"/>
      <c r="H318" s="144"/>
      <c r="I318" s="145"/>
      <c r="J318" s="100"/>
      <c r="K318" s="80" t="str">
        <f t="shared" si="77"/>
        <v>--</v>
      </c>
      <c r="M318" s="40"/>
      <c r="N318" s="58" t="s">
        <v>34</v>
      </c>
      <c r="O318" s="59" t="s">
        <v>34</v>
      </c>
      <c r="P318" s="102" t="str">
        <f t="shared" si="78"/>
        <v>--</v>
      </c>
      <c r="Q318" s="103" t="str">
        <f t="shared" si="67"/>
        <v>0</v>
      </c>
      <c r="R318" s="104" t="str">
        <f t="shared" si="68"/>
        <v>--</v>
      </c>
      <c r="S318" s="105" t="str">
        <f t="shared" si="69"/>
        <v>--</v>
      </c>
      <c r="U318" s="40"/>
      <c r="V318" s="58" t="s">
        <v>34</v>
      </c>
      <c r="W318" s="59" t="s">
        <v>34</v>
      </c>
      <c r="X318" s="102" t="str">
        <f t="shared" si="75"/>
        <v>--</v>
      </c>
      <c r="Y318" s="109" t="str">
        <f t="shared" si="76"/>
        <v>0</v>
      </c>
      <c r="Z318" s="89" t="str">
        <f t="shared" si="79"/>
        <v>--</v>
      </c>
      <c r="AA318" s="90" t="str">
        <f t="shared" si="80"/>
        <v>--</v>
      </c>
      <c r="AC318" s="93" t="str" cm="1">
        <f t="array" ref="AC318">_xlfn.IFS(Q318+Y318&gt;0,Q318+Y318,Q318+Y318=0,"0")</f>
        <v>0</v>
      </c>
      <c r="AD318" s="94" t="str">
        <f t="shared" si="81"/>
        <v>--</v>
      </c>
    </row>
    <row r="319" spans="2:30">
      <c r="B319" s="41">
        <v>292</v>
      </c>
      <c r="C319" s="55" t="s">
        <v>34</v>
      </c>
      <c r="D319" s="138" t="s">
        <v>34</v>
      </c>
      <c r="E319" s="139"/>
      <c r="F319" s="139"/>
      <c r="G319" s="139"/>
      <c r="H319" s="144"/>
      <c r="I319" s="145"/>
      <c r="J319" s="100"/>
      <c r="K319" s="80" t="str">
        <f t="shared" si="77"/>
        <v>--</v>
      </c>
      <c r="M319" s="40"/>
      <c r="N319" s="58" t="s">
        <v>34</v>
      </c>
      <c r="O319" s="59" t="s">
        <v>34</v>
      </c>
      <c r="P319" s="102" t="str">
        <f t="shared" si="78"/>
        <v>--</v>
      </c>
      <c r="Q319" s="103" t="str">
        <f t="shared" si="67"/>
        <v>0</v>
      </c>
      <c r="R319" s="104" t="str">
        <f t="shared" si="68"/>
        <v>--</v>
      </c>
      <c r="S319" s="105" t="str">
        <f t="shared" si="69"/>
        <v>--</v>
      </c>
      <c r="U319" s="40"/>
      <c r="V319" s="58" t="s">
        <v>34</v>
      </c>
      <c r="W319" s="59" t="s">
        <v>34</v>
      </c>
      <c r="X319" s="102" t="str">
        <f>IFERROR(((U319/K319)*60)/V319/W319,"--")</f>
        <v>--</v>
      </c>
      <c r="Y319" s="109" t="str">
        <f t="shared" si="76"/>
        <v>0</v>
      </c>
      <c r="Z319" s="89" t="str">
        <f t="shared" si="79"/>
        <v>--</v>
      </c>
      <c r="AA319" s="90" t="str">
        <f t="shared" si="80"/>
        <v>--</v>
      </c>
      <c r="AC319" s="93" t="str" cm="1">
        <f t="array" ref="AC319">_xlfn.IFS(Q319+Y319&gt;0,Q319+Y319,Q319+Y319=0,"0")</f>
        <v>0</v>
      </c>
      <c r="AD319" s="94" t="str">
        <f t="shared" si="81"/>
        <v>--</v>
      </c>
    </row>
    <row r="320" spans="2:30">
      <c r="B320" s="41">
        <v>293</v>
      </c>
      <c r="C320" s="55" t="s">
        <v>34</v>
      </c>
      <c r="D320" s="138" t="s">
        <v>34</v>
      </c>
      <c r="E320" s="139"/>
      <c r="F320" s="139"/>
      <c r="G320" s="139"/>
      <c r="H320" s="144"/>
      <c r="I320" s="145"/>
      <c r="J320" s="100"/>
      <c r="K320" s="80" t="str">
        <f t="shared" si="77"/>
        <v>--</v>
      </c>
      <c r="M320" s="40"/>
      <c r="N320" s="58" t="s">
        <v>34</v>
      </c>
      <c r="O320" s="59" t="s">
        <v>34</v>
      </c>
      <c r="P320" s="102" t="str">
        <f t="shared" si="78"/>
        <v>--</v>
      </c>
      <c r="Q320" s="103" t="str">
        <f t="shared" ref="Q320:Q327" si="82">IFERROR((H320*N320*O320*P320*35),"0")</f>
        <v>0</v>
      </c>
      <c r="R320" s="104" t="str">
        <f t="shared" ref="R320:R327" si="83">IFERROR((Q320/J320),"--")</f>
        <v>--</v>
      </c>
      <c r="S320" s="105" t="str">
        <f t="shared" ref="S320:S326" si="84">IFERROR((R320/0.6234),"--")</f>
        <v>--</v>
      </c>
      <c r="U320" s="40"/>
      <c r="V320" s="58" t="s">
        <v>34</v>
      </c>
      <c r="W320" s="59" t="s">
        <v>34</v>
      </c>
      <c r="X320" s="102" t="str">
        <f t="shared" si="75"/>
        <v>--</v>
      </c>
      <c r="Y320" s="109" t="str">
        <f t="shared" si="76"/>
        <v>0</v>
      </c>
      <c r="Z320" s="89" t="str">
        <f t="shared" si="79"/>
        <v>--</v>
      </c>
      <c r="AA320" s="90" t="str">
        <f t="shared" si="80"/>
        <v>--</v>
      </c>
      <c r="AC320" s="93" t="str" cm="1">
        <f t="array" ref="AC320">_xlfn.IFS(Q320+Y320&gt;0,Q320+Y320,Q320+Y320=0,"0")</f>
        <v>0</v>
      </c>
      <c r="AD320" s="94" t="str">
        <f t="shared" si="81"/>
        <v>--</v>
      </c>
    </row>
    <row r="321" spans="1:30">
      <c r="B321" s="41">
        <v>294</v>
      </c>
      <c r="C321" s="55" t="s">
        <v>34</v>
      </c>
      <c r="D321" s="138" t="s">
        <v>34</v>
      </c>
      <c r="E321" s="139"/>
      <c r="F321" s="139"/>
      <c r="G321" s="139"/>
      <c r="H321" s="144"/>
      <c r="I321" s="145"/>
      <c r="J321" s="100"/>
      <c r="K321" s="80" t="str">
        <f t="shared" si="77"/>
        <v>--</v>
      </c>
      <c r="M321" s="40"/>
      <c r="N321" s="58" t="s">
        <v>34</v>
      </c>
      <c r="O321" s="59" t="s">
        <v>34</v>
      </c>
      <c r="P321" s="102" t="str">
        <f t="shared" si="78"/>
        <v>--</v>
      </c>
      <c r="Q321" s="103" t="str">
        <f t="shared" si="82"/>
        <v>0</v>
      </c>
      <c r="R321" s="104" t="str">
        <f t="shared" si="83"/>
        <v>--</v>
      </c>
      <c r="S321" s="105" t="str">
        <f t="shared" si="84"/>
        <v>--</v>
      </c>
      <c r="U321" s="40"/>
      <c r="V321" s="58" t="s">
        <v>34</v>
      </c>
      <c r="W321" s="59" t="s">
        <v>34</v>
      </c>
      <c r="X321" s="102" t="str">
        <f t="shared" si="75"/>
        <v>--</v>
      </c>
      <c r="Y321" s="109" t="str">
        <f t="shared" si="76"/>
        <v>0</v>
      </c>
      <c r="Z321" s="89" t="str">
        <f t="shared" si="79"/>
        <v>--</v>
      </c>
      <c r="AA321" s="90" t="str">
        <f t="shared" si="80"/>
        <v>--</v>
      </c>
      <c r="AC321" s="93" t="str" cm="1">
        <f t="array" ref="AC321">_xlfn.IFS(Q321+Y321&gt;0,Q321+Y321,Q321+Y321=0,"0")</f>
        <v>0</v>
      </c>
      <c r="AD321" s="94" t="str">
        <f t="shared" si="81"/>
        <v>--</v>
      </c>
    </row>
    <row r="322" spans="1:30">
      <c r="B322" s="41">
        <v>295</v>
      </c>
      <c r="C322" s="55" t="s">
        <v>34</v>
      </c>
      <c r="D322" s="138" t="s">
        <v>34</v>
      </c>
      <c r="E322" s="139"/>
      <c r="F322" s="139"/>
      <c r="G322" s="139"/>
      <c r="H322" s="144"/>
      <c r="I322" s="145"/>
      <c r="J322" s="100"/>
      <c r="K322" s="80" t="str">
        <f t="shared" si="77"/>
        <v>--</v>
      </c>
      <c r="M322" s="40"/>
      <c r="N322" s="58" t="s">
        <v>34</v>
      </c>
      <c r="O322" s="59" t="s">
        <v>34</v>
      </c>
      <c r="P322" s="102" t="str">
        <f t="shared" si="78"/>
        <v>--</v>
      </c>
      <c r="Q322" s="103" t="str">
        <f t="shared" si="82"/>
        <v>0</v>
      </c>
      <c r="R322" s="104" t="str">
        <f t="shared" si="83"/>
        <v>--</v>
      </c>
      <c r="S322" s="105" t="str">
        <f t="shared" si="84"/>
        <v>--</v>
      </c>
      <c r="U322" s="40"/>
      <c r="V322" s="58" t="s">
        <v>34</v>
      </c>
      <c r="W322" s="59" t="s">
        <v>34</v>
      </c>
      <c r="X322" s="102" t="str">
        <f t="shared" si="75"/>
        <v>--</v>
      </c>
      <c r="Y322" s="109" t="str">
        <f>IFERROR((H322*V322*W322*X322*17),"0")</f>
        <v>0</v>
      </c>
      <c r="Z322" s="89" t="str">
        <f t="shared" si="79"/>
        <v>--</v>
      </c>
      <c r="AA322" s="90" t="str">
        <f t="shared" si="80"/>
        <v>--</v>
      </c>
      <c r="AC322" s="93" t="str" cm="1">
        <f t="array" ref="AC322">_xlfn.IFS(Q322+Y322&gt;0,Q322+Y322,Q322+Y322=0,"0")</f>
        <v>0</v>
      </c>
      <c r="AD322" s="94" t="str">
        <f t="shared" si="81"/>
        <v>--</v>
      </c>
    </row>
    <row r="323" spans="1:30">
      <c r="B323" s="41">
        <v>296</v>
      </c>
      <c r="C323" s="55" t="s">
        <v>34</v>
      </c>
      <c r="D323" s="138" t="s">
        <v>34</v>
      </c>
      <c r="E323" s="139"/>
      <c r="F323" s="139"/>
      <c r="G323" s="139"/>
      <c r="H323" s="140"/>
      <c r="I323" s="141"/>
      <c r="J323" s="100"/>
      <c r="K323" s="80" t="str">
        <f t="shared" si="77"/>
        <v>--</v>
      </c>
      <c r="M323" s="40"/>
      <c r="N323" s="58" t="s">
        <v>34</v>
      </c>
      <c r="O323" s="59" t="s">
        <v>34</v>
      </c>
      <c r="P323" s="102" t="str">
        <f t="shared" si="78"/>
        <v>--</v>
      </c>
      <c r="Q323" s="103" t="str">
        <f t="shared" si="82"/>
        <v>0</v>
      </c>
      <c r="R323" s="104" t="str">
        <f t="shared" si="83"/>
        <v>--</v>
      </c>
      <c r="S323" s="105" t="str">
        <f t="shared" si="84"/>
        <v>--</v>
      </c>
      <c r="U323" s="40"/>
      <c r="V323" s="58" t="s">
        <v>34</v>
      </c>
      <c r="W323" s="59" t="s">
        <v>34</v>
      </c>
      <c r="X323" s="102" t="str">
        <f t="shared" si="75"/>
        <v>--</v>
      </c>
      <c r="Y323" s="109" t="str">
        <f t="shared" ref="Y323:Y327" si="85">IFERROR((H323*V323*W323*X323*17),"0")</f>
        <v>0</v>
      </c>
      <c r="Z323" s="89" t="str">
        <f t="shared" si="79"/>
        <v>--</v>
      </c>
      <c r="AA323" s="90" t="str">
        <f t="shared" si="80"/>
        <v>--</v>
      </c>
      <c r="AC323" s="93" t="str" cm="1">
        <f t="array" ref="AC323">_xlfn.IFS(Q323+Y323&gt;0,Q323+Y323,Q323+Y323=0,"0")</f>
        <v>0</v>
      </c>
      <c r="AD323" s="94" t="str">
        <f t="shared" si="81"/>
        <v>--</v>
      </c>
    </row>
    <row r="324" spans="1:30">
      <c r="B324" s="41">
        <v>297</v>
      </c>
      <c r="C324" s="55" t="s">
        <v>34</v>
      </c>
      <c r="D324" s="138" t="s">
        <v>34</v>
      </c>
      <c r="E324" s="139"/>
      <c r="F324" s="139"/>
      <c r="G324" s="139"/>
      <c r="H324" s="140"/>
      <c r="I324" s="141"/>
      <c r="J324" s="100"/>
      <c r="K324" s="80" t="str">
        <f t="shared" si="77"/>
        <v>--</v>
      </c>
      <c r="M324" s="40"/>
      <c r="N324" s="58" t="s">
        <v>34</v>
      </c>
      <c r="O324" s="59" t="s">
        <v>34</v>
      </c>
      <c r="P324" s="102" t="str">
        <f t="shared" si="78"/>
        <v>--</v>
      </c>
      <c r="Q324" s="103" t="str">
        <f t="shared" si="82"/>
        <v>0</v>
      </c>
      <c r="R324" s="104" t="str">
        <f t="shared" si="83"/>
        <v>--</v>
      </c>
      <c r="S324" s="105" t="str">
        <f t="shared" si="84"/>
        <v>--</v>
      </c>
      <c r="U324" s="40"/>
      <c r="V324" s="58" t="s">
        <v>34</v>
      </c>
      <c r="W324" s="59" t="s">
        <v>34</v>
      </c>
      <c r="X324" s="102" t="str">
        <f t="shared" si="75"/>
        <v>--</v>
      </c>
      <c r="Y324" s="109" t="str">
        <f t="shared" si="85"/>
        <v>0</v>
      </c>
      <c r="Z324" s="89" t="str">
        <f t="shared" si="79"/>
        <v>--</v>
      </c>
      <c r="AA324" s="90" t="str">
        <f t="shared" si="80"/>
        <v>--</v>
      </c>
      <c r="AC324" s="93" t="str" cm="1">
        <f t="array" ref="AC324">_xlfn.IFS(Q324+Y324&gt;0,Q324+Y324,Q324+Y324=0,"0")</f>
        <v>0</v>
      </c>
      <c r="AD324" s="94" t="str">
        <f t="shared" si="81"/>
        <v>--</v>
      </c>
    </row>
    <row r="325" spans="1:30">
      <c r="B325" s="41">
        <v>298</v>
      </c>
      <c r="C325" s="55" t="s">
        <v>34</v>
      </c>
      <c r="D325" s="138" t="s">
        <v>34</v>
      </c>
      <c r="E325" s="139"/>
      <c r="F325" s="139"/>
      <c r="G325" s="139"/>
      <c r="H325" s="140"/>
      <c r="I325" s="141"/>
      <c r="J325" s="100"/>
      <c r="K325" s="80" t="str">
        <f t="shared" si="77"/>
        <v>--</v>
      </c>
      <c r="M325" s="40"/>
      <c r="N325" s="58" t="s">
        <v>34</v>
      </c>
      <c r="O325" s="59" t="s">
        <v>34</v>
      </c>
      <c r="P325" s="102" t="str">
        <f t="shared" si="78"/>
        <v>--</v>
      </c>
      <c r="Q325" s="103" t="str">
        <f t="shared" si="82"/>
        <v>0</v>
      </c>
      <c r="R325" s="104" t="str">
        <f t="shared" si="83"/>
        <v>--</v>
      </c>
      <c r="S325" s="105" t="str">
        <f t="shared" si="84"/>
        <v>--</v>
      </c>
      <c r="U325" s="40"/>
      <c r="V325" s="58" t="s">
        <v>34</v>
      </c>
      <c r="W325" s="59" t="s">
        <v>34</v>
      </c>
      <c r="X325" s="102" t="str">
        <f t="shared" si="75"/>
        <v>--</v>
      </c>
      <c r="Y325" s="109" t="str">
        <f t="shared" si="85"/>
        <v>0</v>
      </c>
      <c r="Z325" s="89" t="str">
        <f t="shared" si="79"/>
        <v>--</v>
      </c>
      <c r="AA325" s="90" t="str">
        <f t="shared" si="80"/>
        <v>--</v>
      </c>
      <c r="AC325" s="93" t="str" cm="1">
        <f t="array" ref="AC325">_xlfn.IFS(Q325+Y325&gt;0,Q325+Y325,Q325+Y325=0,"0")</f>
        <v>0</v>
      </c>
      <c r="AD325" s="94" t="str">
        <f t="shared" si="81"/>
        <v>--</v>
      </c>
    </row>
    <row r="326" spans="1:30">
      <c r="B326" s="41">
        <v>299</v>
      </c>
      <c r="C326" s="55" t="s">
        <v>34</v>
      </c>
      <c r="D326" s="138" t="s">
        <v>34</v>
      </c>
      <c r="E326" s="139"/>
      <c r="F326" s="139"/>
      <c r="G326" s="139"/>
      <c r="H326" s="140"/>
      <c r="I326" s="141"/>
      <c r="J326" s="100"/>
      <c r="K326" s="80" t="str">
        <f t="shared" si="77"/>
        <v>--</v>
      </c>
      <c r="M326" s="40"/>
      <c r="N326" s="58" t="s">
        <v>34</v>
      </c>
      <c r="O326" s="59" t="s">
        <v>34</v>
      </c>
      <c r="P326" s="102" t="str">
        <f>IFERROR(((M326/K326)*60)/N326/O326,"--")</f>
        <v>--</v>
      </c>
      <c r="Q326" s="103" t="str">
        <f t="shared" si="82"/>
        <v>0</v>
      </c>
      <c r="R326" s="104" t="str">
        <f t="shared" si="83"/>
        <v>--</v>
      </c>
      <c r="S326" s="105" t="str">
        <f t="shared" si="84"/>
        <v>--</v>
      </c>
      <c r="U326" s="40"/>
      <c r="V326" s="58" t="s">
        <v>34</v>
      </c>
      <c r="W326" s="59" t="s">
        <v>34</v>
      </c>
      <c r="X326" s="102" t="str">
        <f t="shared" si="75"/>
        <v>--</v>
      </c>
      <c r="Y326" s="109" t="str">
        <f t="shared" si="85"/>
        <v>0</v>
      </c>
      <c r="Z326" s="89" t="str">
        <f t="shared" si="79"/>
        <v>--</v>
      </c>
      <c r="AA326" s="90" t="str">
        <f t="shared" si="80"/>
        <v>--</v>
      </c>
      <c r="AC326" s="93" t="str" cm="1">
        <f t="array" ref="AC326">_xlfn.IFS(Q326+Y326&gt;0,Q326+Y326,Q326+Y326=0,"0")</f>
        <v>0</v>
      </c>
      <c r="AD326" s="94" t="str">
        <f t="shared" si="81"/>
        <v>--</v>
      </c>
    </row>
    <row r="327" spans="1:30" ht="13.5" thickBot="1">
      <c r="B327" s="41">
        <v>300</v>
      </c>
      <c r="C327" s="55" t="s">
        <v>34</v>
      </c>
      <c r="D327" s="138" t="s">
        <v>34</v>
      </c>
      <c r="E327" s="139"/>
      <c r="F327" s="139"/>
      <c r="G327" s="139"/>
      <c r="H327" s="140"/>
      <c r="I327" s="141"/>
      <c r="J327" s="100"/>
      <c r="K327" s="80" t="str">
        <f t="shared" si="77"/>
        <v>--</v>
      </c>
      <c r="M327" s="40"/>
      <c r="N327" s="58" t="s">
        <v>34</v>
      </c>
      <c r="O327" s="59" t="s">
        <v>34</v>
      </c>
      <c r="P327" s="102" t="str">
        <f t="shared" si="78"/>
        <v>--</v>
      </c>
      <c r="Q327" s="103" t="str">
        <f t="shared" si="82"/>
        <v>0</v>
      </c>
      <c r="R327" s="104" t="str">
        <f t="shared" si="83"/>
        <v>--</v>
      </c>
      <c r="S327" s="105" t="str">
        <f>IFERROR((R327/0.6234),"--")</f>
        <v>--</v>
      </c>
      <c r="U327" s="40"/>
      <c r="V327" s="58" t="s">
        <v>34</v>
      </c>
      <c r="W327" s="59" t="s">
        <v>34</v>
      </c>
      <c r="X327" s="102" t="str">
        <f t="shared" si="75"/>
        <v>--</v>
      </c>
      <c r="Y327" s="109" t="str">
        <f t="shared" si="85"/>
        <v>0</v>
      </c>
      <c r="Z327" s="89" t="str">
        <f t="shared" si="79"/>
        <v>--</v>
      </c>
      <c r="AA327" s="90" t="str">
        <f t="shared" si="80"/>
        <v>--</v>
      </c>
      <c r="AC327" s="97" t="str" cm="1">
        <f t="array" ref="AC327">_xlfn.IFS(Q327+Y327&gt;0,Q327+Y327,Q327+Y327=0,"0")</f>
        <v>0</v>
      </c>
      <c r="AD327" s="98" t="str">
        <f>IFERROR(((AC327/J327)/0.6234),"--")</f>
        <v>--</v>
      </c>
    </row>
    <row r="328" spans="1:30" s="54" customFormat="1" ht="18" customHeight="1" thickBot="1">
      <c r="B328" s="135" t="s">
        <v>59</v>
      </c>
      <c r="C328" s="136"/>
      <c r="D328" s="136"/>
      <c r="E328" s="136"/>
      <c r="F328" s="136"/>
      <c r="G328" s="136"/>
      <c r="H328" s="136"/>
      <c r="I328" s="137"/>
      <c r="J328" s="142">
        <f>SUM(J27:J327)</f>
        <v>0</v>
      </c>
      <c r="K328" s="143"/>
      <c r="L328" s="84"/>
      <c r="M328" s="124" t="s">
        <v>57</v>
      </c>
      <c r="N328" s="125"/>
      <c r="O328" s="125"/>
      <c r="P328" s="125"/>
      <c r="Q328" s="81">
        <f>SUM(Q28:Q327)</f>
        <v>0</v>
      </c>
      <c r="R328" s="85" t="str">
        <f>IFERROR(Q328/J328,"--")</f>
        <v>--</v>
      </c>
      <c r="S328" s="86" t="str">
        <f>IFERROR(R328/0.6234,"--")</f>
        <v>--</v>
      </c>
      <c r="T328" s="84"/>
      <c r="U328" s="126" t="s">
        <v>58</v>
      </c>
      <c r="V328" s="127"/>
      <c r="W328" s="127"/>
      <c r="X328" s="128"/>
      <c r="Y328" s="87">
        <f>SUM(Y28:Y327)</f>
        <v>0</v>
      </c>
      <c r="Z328" s="85" t="str">
        <f>IFERROR(Y328/J328,"--")</f>
        <v>--</v>
      </c>
      <c r="AA328" s="86" t="str">
        <f>IFERROR(Z328/0.6234,"--")</f>
        <v>--</v>
      </c>
      <c r="AB328" s="88"/>
      <c r="AC328" s="99" t="str" cm="1">
        <f t="array" ref="AC328">_xlfn.IFS(Q328+Y328&gt;0,Q328+Y328,Q328+Y328=0,"0")</f>
        <v>0</v>
      </c>
      <c r="AD328" s="122" t="str">
        <f>IFERROR(((AC328/J328)/0.6234),"--")</f>
        <v>--</v>
      </c>
    </row>
    <row r="329" spans="1:30" s="38" customFormat="1" ht="4.5" customHeight="1" thickBot="1">
      <c r="B329" s="74"/>
      <c r="C329" s="74"/>
      <c r="D329" s="74"/>
      <c r="E329" s="74"/>
      <c r="F329" s="74"/>
      <c r="G329" s="74"/>
      <c r="H329" s="74"/>
      <c r="I329" s="75"/>
      <c r="J329" s="75"/>
      <c r="K329" s="75"/>
      <c r="L329" s="39"/>
      <c r="M329" s="39"/>
      <c r="N329" s="39"/>
      <c r="O329" s="39"/>
      <c r="P329" s="39"/>
      <c r="Q329" s="39"/>
      <c r="R329" s="39"/>
      <c r="S329" s="39"/>
      <c r="T329" s="39"/>
      <c r="U329" s="39"/>
      <c r="V329" s="39"/>
      <c r="W329" s="39"/>
      <c r="X329" s="39"/>
      <c r="Z329" s="39"/>
      <c r="AA329" s="39"/>
      <c r="AC329" s="73"/>
      <c r="AD329" s="78"/>
    </row>
    <row r="330" spans="1:30" s="54" customFormat="1" ht="18" customHeight="1" thickBot="1">
      <c r="A330" s="82"/>
      <c r="B330" s="129"/>
      <c r="C330" s="129"/>
      <c r="D330" s="129"/>
      <c r="E330" s="129"/>
      <c r="F330" s="129"/>
      <c r="G330" s="129"/>
      <c r="H330" s="129"/>
      <c r="I330" s="129"/>
      <c r="J330" s="129"/>
      <c r="K330" s="129"/>
      <c r="L330" s="129"/>
      <c r="M330" s="129"/>
      <c r="N330" s="130"/>
      <c r="O330" s="130"/>
      <c r="P330" s="130"/>
      <c r="Q330" s="131"/>
      <c r="R330" s="132"/>
      <c r="S330" s="123"/>
      <c r="T330" s="83"/>
      <c r="U330" s="133" t="s">
        <v>92</v>
      </c>
      <c r="V330" s="134"/>
      <c r="W330" s="134"/>
      <c r="X330" s="134"/>
      <c r="Y330" s="134"/>
      <c r="Z330" s="134"/>
      <c r="AA330" s="134"/>
      <c r="AB330" s="134"/>
      <c r="AC330" s="71">
        <f>Q328+Y328</f>
        <v>0</v>
      </c>
      <c r="AD330" s="79" t="str">
        <f>IFERROR(((AC330/J328)/0.6234),"--")</f>
        <v>--</v>
      </c>
    </row>
    <row r="333" spans="1:30">
      <c r="AC333" s="72"/>
    </row>
  </sheetData>
  <sheetProtection sheet="1" objects="1" scenarios="1" deleteRows="0" selectLockedCells="1"/>
  <mergeCells count="665">
    <mergeCell ref="A1:V1"/>
    <mergeCell ref="M16:O16"/>
    <mergeCell ref="P16:Y16"/>
    <mergeCell ref="H16:L16"/>
    <mergeCell ref="B8:AD8"/>
    <mergeCell ref="B4:AD4"/>
    <mergeCell ref="B6:AD6"/>
    <mergeCell ref="B7:AD7"/>
    <mergeCell ref="B2:V2"/>
    <mergeCell ref="B5:AD5"/>
    <mergeCell ref="B13:AD13"/>
    <mergeCell ref="D15:AD15"/>
    <mergeCell ref="F18:AD18"/>
    <mergeCell ref="S20:V20"/>
    <mergeCell ref="L20:R20"/>
    <mergeCell ref="W20:AD20"/>
    <mergeCell ref="H17:AD17"/>
    <mergeCell ref="D52:G52"/>
    <mergeCell ref="H47:I47"/>
    <mergeCell ref="H48:I48"/>
    <mergeCell ref="D30:G30"/>
    <mergeCell ref="D31:G31"/>
    <mergeCell ref="D32:G32"/>
    <mergeCell ref="D33:G33"/>
    <mergeCell ref="D34:G34"/>
    <mergeCell ref="H31:I31"/>
    <mergeCell ref="H32:I32"/>
    <mergeCell ref="H33:I33"/>
    <mergeCell ref="H34:I34"/>
    <mergeCell ref="H35:I35"/>
    <mergeCell ref="H36:I36"/>
    <mergeCell ref="H37:I37"/>
    <mergeCell ref="H38:I38"/>
    <mergeCell ref="B18:E18"/>
    <mergeCell ref="B24:B26"/>
    <mergeCell ref="H51:I51"/>
    <mergeCell ref="AC22:AD23"/>
    <mergeCell ref="AC24:AD24"/>
    <mergeCell ref="AC26:AD26"/>
    <mergeCell ref="U22:AA22"/>
    <mergeCell ref="U23:AA23"/>
    <mergeCell ref="N24:N25"/>
    <mergeCell ref="O24:O25"/>
    <mergeCell ref="D51:G51"/>
    <mergeCell ref="G19:AD19"/>
    <mergeCell ref="B19:F19"/>
    <mergeCell ref="V24:V25"/>
    <mergeCell ref="D20:J20"/>
    <mergeCell ref="L24:L63"/>
    <mergeCell ref="Q24:S24"/>
    <mergeCell ref="Q26:S26"/>
    <mergeCell ref="M22:S22"/>
    <mergeCell ref="M23:S23"/>
    <mergeCell ref="D24:G25"/>
    <mergeCell ref="D26:G26"/>
    <mergeCell ref="D28:G28"/>
    <mergeCell ref="D29:G29"/>
    <mergeCell ref="D61:G61"/>
    <mergeCell ref="D62:G62"/>
    <mergeCell ref="H52:I52"/>
    <mergeCell ref="H53:I53"/>
    <mergeCell ref="H54:I54"/>
    <mergeCell ref="H55:I55"/>
    <mergeCell ref="H56:I56"/>
    <mergeCell ref="H57:I57"/>
    <mergeCell ref="H58:I58"/>
    <mergeCell ref="D38:G38"/>
    <mergeCell ref="D39:G39"/>
    <mergeCell ref="D40:G40"/>
    <mergeCell ref="D41:G41"/>
    <mergeCell ref="D42:G42"/>
    <mergeCell ref="D43:G43"/>
    <mergeCell ref="H49:I49"/>
    <mergeCell ref="H50:I50"/>
    <mergeCell ref="C24:C25"/>
    <mergeCell ref="H24:I24"/>
    <mergeCell ref="H25:I25"/>
    <mergeCell ref="H26:I26"/>
    <mergeCell ref="H28:I28"/>
    <mergeCell ref="H29:I29"/>
    <mergeCell ref="H30:I30"/>
    <mergeCell ref="H39:I39"/>
    <mergeCell ref="H45:I45"/>
    <mergeCell ref="H40:I40"/>
    <mergeCell ref="H42:I42"/>
    <mergeCell ref="H43:I43"/>
    <mergeCell ref="H44:I44"/>
    <mergeCell ref="D27:G27"/>
    <mergeCell ref="H27:I27"/>
    <mergeCell ref="B20:C20"/>
    <mergeCell ref="D44:G44"/>
    <mergeCell ref="H63:I63"/>
    <mergeCell ref="D63:G63"/>
    <mergeCell ref="H59:I59"/>
    <mergeCell ref="H60:I60"/>
    <mergeCell ref="H61:I61"/>
    <mergeCell ref="H62:I62"/>
    <mergeCell ref="D53:G53"/>
    <mergeCell ref="D54:G54"/>
    <mergeCell ref="D55:G55"/>
    <mergeCell ref="D56:G56"/>
    <mergeCell ref="D57:G57"/>
    <mergeCell ref="D58:G58"/>
    <mergeCell ref="D59:G59"/>
    <mergeCell ref="D60:G60"/>
    <mergeCell ref="D50:G50"/>
    <mergeCell ref="D35:G35"/>
    <mergeCell ref="D36:G36"/>
    <mergeCell ref="D37:G37"/>
    <mergeCell ref="D49:G49"/>
    <mergeCell ref="H46:I46"/>
    <mergeCell ref="D45:G45"/>
    <mergeCell ref="H41:I41"/>
    <mergeCell ref="D64:G64"/>
    <mergeCell ref="H64:I64"/>
    <mergeCell ref="D65:G65"/>
    <mergeCell ref="H65:I65"/>
    <mergeCell ref="D66:G66"/>
    <mergeCell ref="H66:I66"/>
    <mergeCell ref="D67:G67"/>
    <mergeCell ref="H67:I67"/>
    <mergeCell ref="B3:AD3"/>
    <mergeCell ref="AC16:AD16"/>
    <mergeCell ref="B9:AD9"/>
    <mergeCell ref="C11:AD11"/>
    <mergeCell ref="C12:AD12"/>
    <mergeCell ref="C10:AD10"/>
    <mergeCell ref="B16:G16"/>
    <mergeCell ref="T24:T63"/>
    <mergeCell ref="B17:G17"/>
    <mergeCell ref="W24:W25"/>
    <mergeCell ref="Y24:AA24"/>
    <mergeCell ref="Y26:AA26"/>
    <mergeCell ref="B22:K23"/>
    <mergeCell ref="D46:G46"/>
    <mergeCell ref="D47:G47"/>
    <mergeCell ref="D48:G48"/>
    <mergeCell ref="D68:G68"/>
    <mergeCell ref="H68:I68"/>
    <mergeCell ref="D69:G69"/>
    <mergeCell ref="H69:I69"/>
    <mergeCell ref="D70:G70"/>
    <mergeCell ref="H70:I70"/>
    <mergeCell ref="D71:G71"/>
    <mergeCell ref="H71:I71"/>
    <mergeCell ref="D72:G72"/>
    <mergeCell ref="H72:I72"/>
    <mergeCell ref="D73:G73"/>
    <mergeCell ref="H73:I73"/>
    <mergeCell ref="D74:G74"/>
    <mergeCell ref="H74:I74"/>
    <mergeCell ref="D75:G75"/>
    <mergeCell ref="H75:I75"/>
    <mergeCell ref="D76:G76"/>
    <mergeCell ref="H76:I76"/>
    <mergeCell ref="D77:G77"/>
    <mergeCell ref="H77:I77"/>
    <mergeCell ref="D78:G78"/>
    <mergeCell ref="H78:I78"/>
    <mergeCell ref="D79:G79"/>
    <mergeCell ref="H79:I79"/>
    <mergeCell ref="D80:G80"/>
    <mergeCell ref="H80:I80"/>
    <mergeCell ref="D81:G81"/>
    <mergeCell ref="H81:I81"/>
    <mergeCell ref="D82:G82"/>
    <mergeCell ref="H82:I82"/>
    <mergeCell ref="D83:G83"/>
    <mergeCell ref="H83:I83"/>
    <mergeCell ref="D84:G84"/>
    <mergeCell ref="H84:I84"/>
    <mergeCell ref="D85:G85"/>
    <mergeCell ref="H85:I85"/>
    <mergeCell ref="D86:G86"/>
    <mergeCell ref="H86:I86"/>
    <mergeCell ref="D87:G87"/>
    <mergeCell ref="H87:I87"/>
    <mergeCell ref="D88:G88"/>
    <mergeCell ref="H88:I88"/>
    <mergeCell ref="D89:G89"/>
    <mergeCell ref="H89:I89"/>
    <mergeCell ref="D90:G90"/>
    <mergeCell ref="H90:I90"/>
    <mergeCell ref="D91:G91"/>
    <mergeCell ref="H91:I91"/>
    <mergeCell ref="D92:G92"/>
    <mergeCell ref="H92:I92"/>
    <mergeCell ref="D93:G93"/>
    <mergeCell ref="H93:I93"/>
    <mergeCell ref="D94:G94"/>
    <mergeCell ref="H94:I94"/>
    <mergeCell ref="D95:G95"/>
    <mergeCell ref="H95:I95"/>
    <mergeCell ref="D96:G96"/>
    <mergeCell ref="H96:I96"/>
    <mergeCell ref="D97:G97"/>
    <mergeCell ref="H97:I97"/>
    <mergeCell ref="D98:G98"/>
    <mergeCell ref="H98:I98"/>
    <mergeCell ref="D99:G99"/>
    <mergeCell ref="H99:I99"/>
    <mergeCell ref="D100:G100"/>
    <mergeCell ref="H100:I100"/>
    <mergeCell ref="D101:G101"/>
    <mergeCell ref="H101:I101"/>
    <mergeCell ref="D102:G102"/>
    <mergeCell ref="H102:I102"/>
    <mergeCell ref="D103:G103"/>
    <mergeCell ref="H103:I103"/>
    <mergeCell ref="D104:G104"/>
    <mergeCell ref="H104:I104"/>
    <mergeCell ref="D105:G105"/>
    <mergeCell ref="H105:I105"/>
    <mergeCell ref="D106:G106"/>
    <mergeCell ref="H106:I106"/>
    <mergeCell ref="D107:G107"/>
    <mergeCell ref="H107:I107"/>
    <mergeCell ref="D108:G108"/>
    <mergeCell ref="H108:I108"/>
    <mergeCell ref="D109:G109"/>
    <mergeCell ref="H109:I109"/>
    <mergeCell ref="D110:G110"/>
    <mergeCell ref="H110:I110"/>
    <mergeCell ref="D111:G111"/>
    <mergeCell ref="H111:I111"/>
    <mergeCell ref="D112:G112"/>
    <mergeCell ref="H112:I112"/>
    <mergeCell ref="D113:G113"/>
    <mergeCell ref="H113:I113"/>
    <mergeCell ref="D114:G114"/>
    <mergeCell ref="H114:I114"/>
    <mergeCell ref="D115:G115"/>
    <mergeCell ref="H115:I115"/>
    <mergeCell ref="D116:G116"/>
    <mergeCell ref="H116:I116"/>
    <mergeCell ref="D117:G117"/>
    <mergeCell ref="H117:I117"/>
    <mergeCell ref="D118:G118"/>
    <mergeCell ref="H118:I118"/>
    <mergeCell ref="D119:G119"/>
    <mergeCell ref="H119:I119"/>
    <mergeCell ref="D120:G120"/>
    <mergeCell ref="H120:I120"/>
    <mergeCell ref="D121:G121"/>
    <mergeCell ref="H121:I121"/>
    <mergeCell ref="D122:G122"/>
    <mergeCell ref="H122:I122"/>
    <mergeCell ref="D123:G123"/>
    <mergeCell ref="H123:I123"/>
    <mergeCell ref="D124:G124"/>
    <mergeCell ref="H124:I124"/>
    <mergeCell ref="D125:G125"/>
    <mergeCell ref="H125:I125"/>
    <mergeCell ref="D126:G126"/>
    <mergeCell ref="H126:I126"/>
    <mergeCell ref="D127:G127"/>
    <mergeCell ref="H127:I127"/>
    <mergeCell ref="D128:G128"/>
    <mergeCell ref="H128:I128"/>
    <mergeCell ref="D129:G129"/>
    <mergeCell ref="H129:I129"/>
    <mergeCell ref="D130:G130"/>
    <mergeCell ref="H130:I130"/>
    <mergeCell ref="D131:G131"/>
    <mergeCell ref="H131:I131"/>
    <mergeCell ref="D132:G132"/>
    <mergeCell ref="H132:I132"/>
    <mergeCell ref="D133:G133"/>
    <mergeCell ref="H133:I133"/>
    <mergeCell ref="D134:G134"/>
    <mergeCell ref="H134:I134"/>
    <mergeCell ref="D135:G135"/>
    <mergeCell ref="H135:I135"/>
    <mergeCell ref="D136:G136"/>
    <mergeCell ref="H136:I136"/>
    <mergeCell ref="D137:G137"/>
    <mergeCell ref="H137:I137"/>
    <mergeCell ref="D138:G138"/>
    <mergeCell ref="H138:I138"/>
    <mergeCell ref="D139:G139"/>
    <mergeCell ref="H139:I139"/>
    <mergeCell ref="D140:G140"/>
    <mergeCell ref="H140:I140"/>
    <mergeCell ref="D141:G141"/>
    <mergeCell ref="H141:I141"/>
    <mergeCell ref="D142:G142"/>
    <mergeCell ref="H142:I142"/>
    <mergeCell ref="D143:G143"/>
    <mergeCell ref="H143:I143"/>
    <mergeCell ref="D144:G144"/>
    <mergeCell ref="H144:I144"/>
    <mergeCell ref="D145:G145"/>
    <mergeCell ref="H145:I145"/>
    <mergeCell ref="D146:G146"/>
    <mergeCell ref="H146:I146"/>
    <mergeCell ref="D147:G147"/>
    <mergeCell ref="H147:I147"/>
    <mergeCell ref="D148:G148"/>
    <mergeCell ref="H148:I148"/>
    <mergeCell ref="D149:G149"/>
    <mergeCell ref="H149:I149"/>
    <mergeCell ref="D150:G150"/>
    <mergeCell ref="H150:I150"/>
    <mergeCell ref="D151:G151"/>
    <mergeCell ref="H151:I151"/>
    <mergeCell ref="D152:G152"/>
    <mergeCell ref="H152:I152"/>
    <mergeCell ref="D153:G153"/>
    <mergeCell ref="H153:I153"/>
    <mergeCell ref="D154:G154"/>
    <mergeCell ref="H154:I154"/>
    <mergeCell ref="D155:G155"/>
    <mergeCell ref="H155:I155"/>
    <mergeCell ref="D156:G156"/>
    <mergeCell ref="H156:I156"/>
    <mergeCell ref="D157:G157"/>
    <mergeCell ref="H157:I157"/>
    <mergeCell ref="D158:G158"/>
    <mergeCell ref="H158:I158"/>
    <mergeCell ref="D159:G159"/>
    <mergeCell ref="H159:I159"/>
    <mergeCell ref="D160:G160"/>
    <mergeCell ref="H160:I160"/>
    <mergeCell ref="D161:G161"/>
    <mergeCell ref="H161:I161"/>
    <mergeCell ref="D162:G162"/>
    <mergeCell ref="H162:I162"/>
    <mergeCell ref="D163:G163"/>
    <mergeCell ref="H163:I163"/>
    <mergeCell ref="D164:G164"/>
    <mergeCell ref="H164:I164"/>
    <mergeCell ref="D165:G165"/>
    <mergeCell ref="H165:I165"/>
    <mergeCell ref="D166:G166"/>
    <mergeCell ref="H166:I166"/>
    <mergeCell ref="D167:G167"/>
    <mergeCell ref="H167:I167"/>
    <mergeCell ref="D168:G168"/>
    <mergeCell ref="H168:I168"/>
    <mergeCell ref="D169:G169"/>
    <mergeCell ref="H169:I169"/>
    <mergeCell ref="D170:G170"/>
    <mergeCell ref="H170:I170"/>
    <mergeCell ref="D171:G171"/>
    <mergeCell ref="H171:I171"/>
    <mergeCell ref="D172:G172"/>
    <mergeCell ref="H172:I172"/>
    <mergeCell ref="D173:G173"/>
    <mergeCell ref="H173:I173"/>
    <mergeCell ref="D174:G174"/>
    <mergeCell ref="H174:I174"/>
    <mergeCell ref="D175:G175"/>
    <mergeCell ref="H175:I175"/>
    <mergeCell ref="D176:G176"/>
    <mergeCell ref="H176:I176"/>
    <mergeCell ref="D177:G177"/>
    <mergeCell ref="H177:I177"/>
    <mergeCell ref="D178:G178"/>
    <mergeCell ref="H178:I178"/>
    <mergeCell ref="D179:G179"/>
    <mergeCell ref="H179:I179"/>
    <mergeCell ref="D180:G180"/>
    <mergeCell ref="H180:I180"/>
    <mergeCell ref="D181:G181"/>
    <mergeCell ref="H181:I181"/>
    <mergeCell ref="D182:G182"/>
    <mergeCell ref="H182:I182"/>
    <mergeCell ref="D183:G183"/>
    <mergeCell ref="H183:I183"/>
    <mergeCell ref="D184:G184"/>
    <mergeCell ref="H184:I184"/>
    <mergeCell ref="D185:G185"/>
    <mergeCell ref="H185:I185"/>
    <mergeCell ref="D186:G186"/>
    <mergeCell ref="H186:I186"/>
    <mergeCell ref="D187:G187"/>
    <mergeCell ref="H187:I187"/>
    <mergeCell ref="D188:G188"/>
    <mergeCell ref="H188:I188"/>
    <mergeCell ref="D189:G189"/>
    <mergeCell ref="H189:I189"/>
    <mergeCell ref="D190:G190"/>
    <mergeCell ref="H190:I190"/>
    <mergeCell ref="D191:G191"/>
    <mergeCell ref="H191:I191"/>
    <mergeCell ref="D192:G192"/>
    <mergeCell ref="H192:I192"/>
    <mergeCell ref="D193:G193"/>
    <mergeCell ref="H193:I193"/>
    <mergeCell ref="D194:G194"/>
    <mergeCell ref="H194:I194"/>
    <mergeCell ref="D195:G195"/>
    <mergeCell ref="H195:I195"/>
    <mergeCell ref="D196:G196"/>
    <mergeCell ref="H196:I196"/>
    <mergeCell ref="D197:G197"/>
    <mergeCell ref="H197:I197"/>
    <mergeCell ref="D198:G198"/>
    <mergeCell ref="H198:I198"/>
    <mergeCell ref="D199:G199"/>
    <mergeCell ref="H199:I199"/>
    <mergeCell ref="D200:G200"/>
    <mergeCell ref="H200:I200"/>
    <mergeCell ref="D201:G201"/>
    <mergeCell ref="H201:I201"/>
    <mergeCell ref="D202:G202"/>
    <mergeCell ref="H202:I202"/>
    <mergeCell ref="D203:G203"/>
    <mergeCell ref="H203:I203"/>
    <mergeCell ref="D204:G204"/>
    <mergeCell ref="H204:I204"/>
    <mergeCell ref="D205:G205"/>
    <mergeCell ref="H205:I205"/>
    <mergeCell ref="D206:G206"/>
    <mergeCell ref="H206:I206"/>
    <mergeCell ref="D207:G207"/>
    <mergeCell ref="H207:I207"/>
    <mergeCell ref="D208:G208"/>
    <mergeCell ref="H208:I208"/>
    <mergeCell ref="D209:G209"/>
    <mergeCell ref="H209:I209"/>
    <mergeCell ref="D210:G210"/>
    <mergeCell ref="H210:I210"/>
    <mergeCell ref="D211:G211"/>
    <mergeCell ref="H211:I211"/>
    <mergeCell ref="D212:G212"/>
    <mergeCell ref="H212:I212"/>
    <mergeCell ref="D213:G213"/>
    <mergeCell ref="H213:I213"/>
    <mergeCell ref="D214:G214"/>
    <mergeCell ref="H214:I214"/>
    <mergeCell ref="D215:G215"/>
    <mergeCell ref="H215:I215"/>
    <mergeCell ref="D216:G216"/>
    <mergeCell ref="H216:I216"/>
    <mergeCell ref="D217:G217"/>
    <mergeCell ref="H217:I217"/>
    <mergeCell ref="D218:G218"/>
    <mergeCell ref="H218:I218"/>
    <mergeCell ref="D219:G219"/>
    <mergeCell ref="H219:I219"/>
    <mergeCell ref="D220:G220"/>
    <mergeCell ref="H220:I220"/>
    <mergeCell ref="D221:G221"/>
    <mergeCell ref="H221:I221"/>
    <mergeCell ref="D222:G222"/>
    <mergeCell ref="H222:I222"/>
    <mergeCell ref="D223:G223"/>
    <mergeCell ref="H223:I223"/>
    <mergeCell ref="D224:G224"/>
    <mergeCell ref="H224:I224"/>
    <mergeCell ref="D225:G225"/>
    <mergeCell ref="H225:I225"/>
    <mergeCell ref="D226:G226"/>
    <mergeCell ref="H226:I226"/>
    <mergeCell ref="D227:G227"/>
    <mergeCell ref="H227:I227"/>
    <mergeCell ref="D228:G228"/>
    <mergeCell ref="H228:I228"/>
    <mergeCell ref="D229:G229"/>
    <mergeCell ref="H229:I229"/>
    <mergeCell ref="D230:G230"/>
    <mergeCell ref="H230:I230"/>
    <mergeCell ref="D231:G231"/>
    <mergeCell ref="H231:I231"/>
    <mergeCell ref="D232:G232"/>
    <mergeCell ref="H232:I232"/>
    <mergeCell ref="D233:G233"/>
    <mergeCell ref="H233:I233"/>
    <mergeCell ref="D234:G234"/>
    <mergeCell ref="H234:I234"/>
    <mergeCell ref="D235:G235"/>
    <mergeCell ref="H235:I235"/>
    <mergeCell ref="D236:G236"/>
    <mergeCell ref="H236:I236"/>
    <mergeCell ref="D237:G237"/>
    <mergeCell ref="H237:I237"/>
    <mergeCell ref="D238:G238"/>
    <mergeCell ref="H238:I238"/>
    <mergeCell ref="D239:G239"/>
    <mergeCell ref="H239:I239"/>
    <mergeCell ref="D240:G240"/>
    <mergeCell ref="H240:I240"/>
    <mergeCell ref="D241:G241"/>
    <mergeCell ref="H241:I241"/>
    <mergeCell ref="D242:G242"/>
    <mergeCell ref="H242:I242"/>
    <mergeCell ref="D243:G243"/>
    <mergeCell ref="H243:I243"/>
    <mergeCell ref="D244:G244"/>
    <mergeCell ref="H244:I244"/>
    <mergeCell ref="D245:G245"/>
    <mergeCell ref="H245:I245"/>
    <mergeCell ref="D246:G246"/>
    <mergeCell ref="H246:I246"/>
    <mergeCell ref="D247:G247"/>
    <mergeCell ref="H247:I247"/>
    <mergeCell ref="D248:G248"/>
    <mergeCell ref="H248:I248"/>
    <mergeCell ref="D249:G249"/>
    <mergeCell ref="H249:I249"/>
    <mergeCell ref="D250:G250"/>
    <mergeCell ref="H250:I250"/>
    <mergeCell ref="D251:G251"/>
    <mergeCell ref="H251:I251"/>
    <mergeCell ref="D252:G252"/>
    <mergeCell ref="H252:I252"/>
    <mergeCell ref="D253:G253"/>
    <mergeCell ref="H253:I253"/>
    <mergeCell ref="D254:G254"/>
    <mergeCell ref="H254:I254"/>
    <mergeCell ref="D255:G255"/>
    <mergeCell ref="H255:I255"/>
    <mergeCell ref="D256:G256"/>
    <mergeCell ref="H256:I256"/>
    <mergeCell ref="D257:G257"/>
    <mergeCell ref="H257:I257"/>
    <mergeCell ref="D258:G258"/>
    <mergeCell ref="H258:I258"/>
    <mergeCell ref="D259:G259"/>
    <mergeCell ref="H259:I259"/>
    <mergeCell ref="D260:G260"/>
    <mergeCell ref="H260:I260"/>
    <mergeCell ref="D261:G261"/>
    <mergeCell ref="H261:I261"/>
    <mergeCell ref="D262:G262"/>
    <mergeCell ref="H262:I262"/>
    <mergeCell ref="D263:G263"/>
    <mergeCell ref="H263:I263"/>
    <mergeCell ref="D264:G264"/>
    <mergeCell ref="H264:I264"/>
    <mergeCell ref="D265:G265"/>
    <mergeCell ref="H265:I265"/>
    <mergeCell ref="D266:G266"/>
    <mergeCell ref="H266:I266"/>
    <mergeCell ref="D267:G267"/>
    <mergeCell ref="H267:I267"/>
    <mergeCell ref="D268:G268"/>
    <mergeCell ref="H268:I268"/>
    <mergeCell ref="D269:G269"/>
    <mergeCell ref="H269:I269"/>
    <mergeCell ref="D270:G270"/>
    <mergeCell ref="H270:I270"/>
    <mergeCell ref="D271:G271"/>
    <mergeCell ref="H271:I271"/>
    <mergeCell ref="D272:G272"/>
    <mergeCell ref="H272:I272"/>
    <mergeCell ref="D273:G273"/>
    <mergeCell ref="H273:I273"/>
    <mergeCell ref="D274:G274"/>
    <mergeCell ref="H274:I274"/>
    <mergeCell ref="D275:G275"/>
    <mergeCell ref="H275:I275"/>
    <mergeCell ref="D276:G276"/>
    <mergeCell ref="H276:I276"/>
    <mergeCell ref="D277:G277"/>
    <mergeCell ref="H277:I277"/>
    <mergeCell ref="D278:G278"/>
    <mergeCell ref="H278:I278"/>
    <mergeCell ref="D279:G279"/>
    <mergeCell ref="H279:I279"/>
    <mergeCell ref="D280:G280"/>
    <mergeCell ref="H280:I280"/>
    <mergeCell ref="D281:G281"/>
    <mergeCell ref="H281:I281"/>
    <mergeCell ref="D282:G282"/>
    <mergeCell ref="H282:I282"/>
    <mergeCell ref="D283:G283"/>
    <mergeCell ref="H283:I283"/>
    <mergeCell ref="D284:G284"/>
    <mergeCell ref="H284:I284"/>
    <mergeCell ref="D285:G285"/>
    <mergeCell ref="H285:I285"/>
    <mergeCell ref="D286:G286"/>
    <mergeCell ref="H286:I286"/>
    <mergeCell ref="D287:G287"/>
    <mergeCell ref="H287:I287"/>
    <mergeCell ref="D288:G288"/>
    <mergeCell ref="H288:I288"/>
    <mergeCell ref="D289:G289"/>
    <mergeCell ref="H289:I289"/>
    <mergeCell ref="D290:G290"/>
    <mergeCell ref="H290:I290"/>
    <mergeCell ref="D291:G291"/>
    <mergeCell ref="H291:I291"/>
    <mergeCell ref="D292:G292"/>
    <mergeCell ref="H292:I292"/>
    <mergeCell ref="D293:G293"/>
    <mergeCell ref="H293:I293"/>
    <mergeCell ref="D294:G294"/>
    <mergeCell ref="H294:I294"/>
    <mergeCell ref="D295:G295"/>
    <mergeCell ref="H295:I295"/>
    <mergeCell ref="D296:G296"/>
    <mergeCell ref="H296:I296"/>
    <mergeCell ref="D297:G297"/>
    <mergeCell ref="H297:I297"/>
    <mergeCell ref="D298:G298"/>
    <mergeCell ref="H298:I298"/>
    <mergeCell ref="D299:G299"/>
    <mergeCell ref="H299:I299"/>
    <mergeCell ref="D300:G300"/>
    <mergeCell ref="H300:I300"/>
    <mergeCell ref="D301:G301"/>
    <mergeCell ref="H301:I301"/>
    <mergeCell ref="D302:G302"/>
    <mergeCell ref="H302:I302"/>
    <mergeCell ref="D303:G303"/>
    <mergeCell ref="H303:I303"/>
    <mergeCell ref="D304:G304"/>
    <mergeCell ref="H304:I304"/>
    <mergeCell ref="D305:G305"/>
    <mergeCell ref="H305:I305"/>
    <mergeCell ref="D306:G306"/>
    <mergeCell ref="H306:I306"/>
    <mergeCell ref="D307:G307"/>
    <mergeCell ref="H307:I307"/>
    <mergeCell ref="D308:G308"/>
    <mergeCell ref="H308:I308"/>
    <mergeCell ref="D309:G309"/>
    <mergeCell ref="H309:I309"/>
    <mergeCell ref="D310:G310"/>
    <mergeCell ref="H310:I310"/>
    <mergeCell ref="D311:G311"/>
    <mergeCell ref="H311:I311"/>
    <mergeCell ref="D312:G312"/>
    <mergeCell ref="H312:I312"/>
    <mergeCell ref="D313:G313"/>
    <mergeCell ref="H313:I313"/>
    <mergeCell ref="D314:G314"/>
    <mergeCell ref="H314:I314"/>
    <mergeCell ref="D315:G315"/>
    <mergeCell ref="H315:I315"/>
    <mergeCell ref="D316:G316"/>
    <mergeCell ref="H316:I316"/>
    <mergeCell ref="D317:G317"/>
    <mergeCell ref="H317:I317"/>
    <mergeCell ref="D318:G318"/>
    <mergeCell ref="H318:I318"/>
    <mergeCell ref="D319:G319"/>
    <mergeCell ref="H319:I319"/>
    <mergeCell ref="D320:G320"/>
    <mergeCell ref="H320:I320"/>
    <mergeCell ref="D321:G321"/>
    <mergeCell ref="H321:I321"/>
    <mergeCell ref="D322:G322"/>
    <mergeCell ref="H322:I322"/>
    <mergeCell ref="M328:P328"/>
    <mergeCell ref="U328:X328"/>
    <mergeCell ref="B330:M330"/>
    <mergeCell ref="N330:P330"/>
    <mergeCell ref="Q330:R330"/>
    <mergeCell ref="U330:AB330"/>
    <mergeCell ref="B328:I328"/>
    <mergeCell ref="D323:G323"/>
    <mergeCell ref="H323:I323"/>
    <mergeCell ref="D324:G324"/>
    <mergeCell ref="H324:I324"/>
    <mergeCell ref="D325:G325"/>
    <mergeCell ref="H325:I325"/>
    <mergeCell ref="D326:G326"/>
    <mergeCell ref="H326:I326"/>
    <mergeCell ref="D327:G327"/>
    <mergeCell ref="H327:I327"/>
    <mergeCell ref="J328:K328"/>
  </mergeCells>
  <phoneticPr fontId="0" type="noConversion"/>
  <conditionalFormatting sqref="M28:M327">
    <cfRule type="expression" dxfId="5" priority="12">
      <formula>($M28/$N$28)&gt;0.75</formula>
    </cfRule>
  </conditionalFormatting>
  <conditionalFormatting sqref="P28:P327">
    <cfRule type="expression" dxfId="4" priority="11">
      <formula>$P28&gt;60</formula>
    </cfRule>
  </conditionalFormatting>
  <conditionalFormatting sqref="S330">
    <cfRule type="expression" dxfId="3" priority="8">
      <formula>"IF+$O$56=Override"</formula>
    </cfRule>
  </conditionalFormatting>
  <conditionalFormatting sqref="U28:U327">
    <cfRule type="expression" dxfId="2" priority="3">
      <formula>($U28/$V28)&gt;0.75</formula>
    </cfRule>
  </conditionalFormatting>
  <conditionalFormatting sqref="X28:X327">
    <cfRule type="expression" dxfId="1" priority="1">
      <formula>$X28&gt;60</formula>
    </cfRule>
  </conditionalFormatting>
  <conditionalFormatting sqref="AD330">
    <cfRule type="expression" dxfId="0" priority="2">
      <formula>$AD$330&gt;28</formula>
    </cfRule>
  </conditionalFormatting>
  <dataValidations xWindow="224" yWindow="580" count="37">
    <dataValidation allowBlank="1" showInputMessage="1" showErrorMessage="1" prompt="Automatically computes gallons per ZONE per year for the period Nov-Feb" sqref="Y28:Y327" xr:uid="{00000000-0002-0000-0100-000000000000}"/>
    <dataValidation allowBlank="1" showInputMessage="1" showErrorMessage="1" prompt="Automatically computes total INCHES per square foot for the ZONE for the period March -_x000a_October." sqref="S28:S327" xr:uid="{00000000-0002-0000-0100-000002000000}"/>
    <dataValidation allowBlank="1" showInputMessage="1" showErrorMessage="1" prompt="Automatically calculated the precipitation rate  - (96.3 x Q)/ Area" sqref="K28:K327" xr:uid="{00000000-0002-0000-0100-000008000000}"/>
    <dataValidation allowBlank="1" showInputMessage="1" showErrorMessage="1" prompt="Enter the square footage of the area of this zone" sqref="J28:J327" xr:uid="{00000000-0002-0000-0100-00000F000000}"/>
    <dataValidation type="list" allowBlank="1" showInputMessage="1" showErrorMessage="1" prompt="Choose the type of plants in this zone." sqref="C28:C327" xr:uid="{00000000-0002-0000-0100-000010000000}">
      <formula1>"SELECT,UNIRRIGATED,Turf,Mixed Bed, Annuals,Groundcover,Shrubs,Trees"</formula1>
    </dataValidation>
    <dataValidation allowBlank="1" showInputMessage="1" showErrorMessage="1" prompt="Automatically calculates run time using Precipitation Rate, inches per wk, days per wk, and starts per day" sqref="P28:P327 X28:X327" xr:uid="{EB77E45F-357A-42FA-ACDB-204E994B6279}"/>
    <dataValidation allowBlank="1" showInputMessage="1" showErrorMessage="1" prompt="Enter the INCHES of water PER WEEK required by the plants in this zone during the SUMMER months" sqref="M28:M327 U28:U327" xr:uid="{3B13F743-ED3A-4704-A60C-DD1208AD1CFD}"/>
    <dataValidation allowBlank="1" showInputMessage="1" showErrorMessage="1" prompt="Automatically computes total Gallons per ZONE for the period March -_x000d_October." sqref="Q28:Q327" xr:uid="{EF47AC72-9552-4FD5-BF22-A4B54928C829}"/>
    <dataValidation allowBlank="1" showInputMessage="1" showErrorMessage="1" prompt="Automatically computes total Gallons per square foot for the ZONE for the period March -_x000d_October." sqref="R28:R327" xr:uid="{4E72ADFF-110A-4D5D-8ED9-05C8074F784D}"/>
    <dataValidation allowBlank="1" showInputMessage="1" showErrorMessage="1" prompt="Automatically computes total Gallons per square foot for the ZONE  for the period November to February." sqref="Z28:Z327" xr:uid="{D8285E44-791A-4239-9BB2-40DDCDA8B224}"/>
    <dataValidation allowBlank="1" showInputMessage="1" showErrorMessage="1" prompt="Automatically computes total INCHES per square foot for the ZONE  for the period November to February." sqref="AA28:AA327" xr:uid="{6485440C-5168-4711-941A-9C13E726B4F4}"/>
    <dataValidation allowBlank="1" showInputMessage="1" showErrorMessage="1" prompt="Automatically computes total INCHES of water per square foot for all of the irrigated area for the SUMMER MONTHS." sqref="S328" xr:uid="{78FDA1AF-EDA6-4C54-BC72-739F1078DB07}"/>
    <dataValidation allowBlank="1" showInputMessage="1" showErrorMessage="1" prompt="Automatically computes total Gallons for ALL  ZONES for the WINTER MONTHS." sqref="Y328" xr:uid="{33747B60-CDC1-48CB-B00D-9DBE0BA9C282}"/>
    <dataValidation allowBlank="1" showInputMessage="1" showErrorMessage="1" prompt="Automatically computes total Gallons for ALL  ZONES for the ENTIRE YEAR." sqref="AC330" xr:uid="{9A8F71BB-6FA0-46C9-9D83-43074402A812}"/>
    <dataValidation allowBlank="1" showInputMessage="1" showErrorMessage="1" prompt="Automatically computes total Gallons for ALL  ZONES for the SUMMER MONTHS." sqref="Q328" xr:uid="{BCAA9A17-7BD4-4364-89AC-310B4BBFF255}"/>
    <dataValidation allowBlank="1" showInputMessage="1" showErrorMessage="1" prompt="Automatically computes total GALLONS of water per square foot for all of the irrigated area for the SUMMER MONTHS." sqref="R328" xr:uid="{8730D7BA-B81B-4C5D-8FC4-3C61F75C05F7}"/>
    <dataValidation allowBlank="1" showInputMessage="1" showErrorMessage="1" prompt="Automatically computes total INCHES of water per square foot for all of the irrigated area for the WINTER MONTHS." sqref="AA328 AD328" xr:uid="{B2DDE4CE-3A3A-4141-91E5-00EF97FF906E}"/>
    <dataValidation allowBlank="1" showInputMessage="1" showErrorMessage="1" prompt="Automatically computes total GALLONS of water per square foot for all of the irrigated area for the WINTER MONTHS." sqref="Z328" xr:uid="{EACD69E0-5D8A-4691-8FA7-DAAB651578F2}"/>
    <dataValidation allowBlank="1" showInputMessage="1" showErrorMessage="1" prompt="Total square feet of all irrigated zones." sqref="J328" xr:uid="{DDC6A419-0549-4A3D-BEB9-7A7A604993ED}"/>
    <dataValidation type="list" allowBlank="1" showInputMessage="1" showErrorMessage="1" prompt="Chose the type of sprinklers used in this zone." sqref="D28:G28 D29:D327" xr:uid="{A7202605-9B9D-4C70-BD2C-D6C1AB44B730}">
      <formula1>"SELECT,NONE,Spray,Rotor,Rotator,Bubbler,Inline,Point Source,Microspray"</formula1>
    </dataValidation>
    <dataValidation allowBlank="1" showInputMessage="1" showErrorMessage="1" prompt="Enter the number of GPM the zone uses per minute.  Convert micro GPH to GPM)_x000d_" sqref="H28:H34 H64:H70 H100:H106 H136:H142 H172:H178 H208:H214 H244:H250 H280:H286 H316:H322" xr:uid="{00000000-0002-0000-0100-00000E000000}"/>
    <dataValidation allowBlank="1" showInputMessage="1" showErrorMessage="1" prompt="Automatically adds up the TOTAL GALLONS  for the ZONE used for the YEAR." sqref="AC28:AC328" xr:uid="{D46E12C6-D929-4FB4-A051-09A461A0DE0D}"/>
    <dataValidation allowBlank="1" showInputMessage="1" showErrorMessage="1" prompt="Automatically computes total INCHES per square foot for the ZONE  for the entrie YEAR." sqref="AD28:AD327" xr:uid="{E002B64C-FA05-4EE3-B9B7-214AAC8D95AD}"/>
    <dataValidation allowBlank="1" showInputMessage="1" showErrorMessage="1" prompt="Type in the property name, lot number, property owner's name, etc." sqref="H17:AD17" xr:uid="{1C572AD0-9E8F-4014-8509-A52504EE6A64}"/>
    <dataValidation allowBlank="1" showInputMessage="1" showErrorMessage="1" prompt="Type in the company name of the irrgation contractor or installation company.  Include a contrator's license number if applicable." sqref="G19:AD19" xr:uid="{8DD0EB9C-A7E5-4ADF-B19A-BFD535DFE488}"/>
    <dataValidation allowBlank="1" showInputMessage="1" showErrorMessage="1" prompt="Type in the phone number for the irrigation installer or company." sqref="D20:J20" xr:uid="{1E70D722-00CB-453A-8E89-549C1FCD9E0B}"/>
    <dataValidation allowBlank="1" showInputMessage="1" showErrorMessage="1" prompt="Type in the email for the irrigation installer or company." sqref="L20:R20" xr:uid="{C054224E-23CC-49B2-9CA7-6A51B78C3560}"/>
    <dataValidation allowBlank="1" showInputMessage="1" showErrorMessage="1" prompt="Type in the name of the person to contact with questions or service." sqref="W20:AD20" xr:uid="{21DFCB30-20B8-4BA4-9398-547D7E56DD98}"/>
    <dataValidation allowBlank="1" showInputMessage="1" showErrorMessage="1" prompt="Type in the name of the person responsible for entering the data." sqref="P16:Y16" xr:uid="{9BB4297D-F782-4B03-95B4-735D77B94657}"/>
    <dataValidation allowBlank="1" showInputMessage="1" showErrorMessage="1" prompt="Type in the date the budget was created MM/DD/YYYY." sqref="H16:L16" xr:uid="{6105C5B9-0FC8-4D90-97AF-EC903E842B66}"/>
    <dataValidation allowBlank="1" showInputMessage="1" showErrorMessage="1" prompt="Type in the address, city, state, zip code." sqref="F18:AD18" xr:uid="{DBE437D4-36A7-42D9-9AE0-19B7C1515508}"/>
    <dataValidation errorStyle="warning" allowBlank="1" showInputMessage="1" showErrorMessage="1" prompt="WARNING: &quot;Override&quot; must be selected from Enter % Reduction pull-down menu for the entered percentage to be calculated._x000a__x000a_Entering an &quot;Override&quot; value will require documentation to support the percentage entered in order to get FL Water Star approval." sqref="S330" xr:uid="{427A2FD6-9EEE-4F40-9B47-41B1EC69DEBF}"/>
    <dataValidation type="list" allowBlank="1" showInputMessage="1" showErrorMessage="1" promptTitle="SELECT using the pull-down tab." prompt="Reduce the annual water required by installing either an ET based or Soil Moisture based controller.  _x000a_NOTICE:  Using &quot;Override&quot; requires the submission of supporting documentation to get approval by Toho Water." sqref="N330:P330" xr:uid="{36C82A52-1965-44BA-985A-F252537CC27B}">
      <formula1>"NONE,ET Controller = 20%,SM Controller = 30%,Override - enter decimal %"</formula1>
    </dataValidation>
    <dataValidation allowBlank="1" showInputMessage="1" showErrorMessage="1" prompt="Enter the TOTAL square footage of the UNIRRIGATED AREA for the entire site." sqref="J27" xr:uid="{E0C6001D-5F00-4C26-B77E-945507B2284B}"/>
    <dataValidation allowBlank="1" showInputMessage="1" showErrorMessage="1" prompt="Automatically computes total INCHES of water per square foot for ALL of the irrigated area for the ENTIRE YEAR._x000a_MAXIMUM of 28&quot; per sq. ft." sqref="AD330" xr:uid="{8881183B-670E-4159-81C4-9B8107D266D0}"/>
    <dataValidation type="list" allowBlank="1" showInputMessage="1" showErrorMessage="1" sqref="O28:O327 W28:W327" xr:uid="{D4357123-98EF-4109-8AFC-52714AE61244}">
      <formula1>"SELECT,1,2,3,4,"</formula1>
    </dataValidation>
    <dataValidation type="list" allowBlank="1" showInputMessage="1" showErrorMessage="1" sqref="N28:N327 V28:V327" xr:uid="{5A705016-BD2F-4FAD-B7C4-AC234AD16D8B}">
      <formula1>"SELECT,1,2"</formula1>
    </dataValidation>
  </dataValidations>
  <printOptions horizontalCentered="1"/>
  <pageMargins left="0.4" right="0.4" top="0.5" bottom="0.5" header="0.5" footer="0.3"/>
  <pageSetup scale="67" fitToHeight="18" orientation="landscape" horizontalDpi="4294967292" verticalDpi="4294967292" r:id="rId1"/>
  <headerFooter>
    <oddFooter>&amp;LCopyright 2020 St. Johns Water Management District&amp;R&amp;"Arial,Bold"&amp;11Page &amp;P of &amp;N</oddFooter>
  </headerFooter>
  <rowBreaks count="7" manualBreakCount="7">
    <brk id="65" min="1" max="29" man="1"/>
    <brk id="103" min="1" max="29" man="1"/>
    <brk id="141" min="1" max="29" man="1"/>
    <brk id="179" min="1" max="29" man="1"/>
    <brk id="217" min="1" max="29" man="1"/>
    <brk id="255" min="1" max="29" man="1"/>
    <brk id="293" min="1" max="29" man="1"/>
  </rowBreaks>
  <ignoredErrors>
    <ignoredError sqref="B28 B29:B36" unlockedFormula="1"/>
  </ignoredErrors>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7"/>
  <sheetViews>
    <sheetView zoomScale="90" zoomScaleNormal="90" zoomScalePageLayoutView="175" workbookViewId="0">
      <selection activeCell="A47" sqref="A47:XFD53"/>
    </sheetView>
  </sheetViews>
  <sheetFormatPr defaultColWidth="8.85546875" defaultRowHeight="12.75"/>
  <cols>
    <col min="2" max="2" width="11.85546875" customWidth="1"/>
    <col min="3" max="3" width="12.28515625" customWidth="1"/>
    <col min="4" max="4" width="10.42578125" customWidth="1"/>
    <col min="5" max="5" width="10.140625" customWidth="1"/>
  </cols>
  <sheetData>
    <row r="1" spans="1:10">
      <c r="A1" s="217" t="s">
        <v>20</v>
      </c>
      <c r="B1" s="218"/>
      <c r="C1" s="218"/>
      <c r="D1" s="218"/>
      <c r="E1" s="219"/>
    </row>
    <row r="2" spans="1:10">
      <c r="A2" s="29" t="s">
        <v>7</v>
      </c>
      <c r="B2" s="223" t="s">
        <v>8</v>
      </c>
      <c r="C2" s="224"/>
      <c r="D2" s="224"/>
      <c r="E2" s="225"/>
      <c r="F2" s="32"/>
      <c r="G2" s="32"/>
      <c r="H2" s="32"/>
      <c r="I2" s="32"/>
      <c r="J2" s="32"/>
    </row>
    <row r="3" spans="1:10">
      <c r="A3" s="30" t="s">
        <v>3</v>
      </c>
      <c r="B3" s="215" t="s">
        <v>5</v>
      </c>
      <c r="C3" s="215"/>
      <c r="D3" s="215"/>
      <c r="E3" s="216"/>
    </row>
    <row r="4" spans="1:10">
      <c r="A4" s="31" t="s">
        <v>2</v>
      </c>
      <c r="B4" s="215" t="s">
        <v>4</v>
      </c>
      <c r="C4" s="215"/>
      <c r="D4" s="215"/>
      <c r="E4" s="216"/>
    </row>
    <row r="5" spans="1:10" ht="30" customHeight="1">
      <c r="A5" s="220" t="s">
        <v>0</v>
      </c>
      <c r="B5" s="221"/>
      <c r="C5" s="221"/>
      <c r="D5" s="221"/>
      <c r="E5" s="222"/>
      <c r="F5" s="2"/>
    </row>
    <row r="6" spans="1:10">
      <c r="A6" s="13" t="s">
        <v>11</v>
      </c>
      <c r="F6" s="3"/>
    </row>
    <row r="7" spans="1:10">
      <c r="A7" s="13">
        <v>1</v>
      </c>
      <c r="F7" s="4"/>
    </row>
    <row r="8" spans="1:10">
      <c r="A8" s="13">
        <v>2</v>
      </c>
    </row>
    <row r="9" spans="1:10">
      <c r="A9" s="13">
        <v>3</v>
      </c>
    </row>
    <row r="10" spans="1:10">
      <c r="A10" s="13">
        <v>4</v>
      </c>
    </row>
    <row r="11" spans="1:10">
      <c r="A11" s="13">
        <v>5</v>
      </c>
    </row>
    <row r="12" spans="1:10">
      <c r="A12" s="13">
        <v>6</v>
      </c>
    </row>
    <row r="13" spans="1:10">
      <c r="A13" s="13">
        <v>7</v>
      </c>
    </row>
    <row r="14" spans="1:10">
      <c r="A14" s="13">
        <v>8</v>
      </c>
    </row>
    <row r="15" spans="1:10">
      <c r="A15" s="13">
        <v>9</v>
      </c>
    </row>
    <row r="16" spans="1:10">
      <c r="A16" s="13">
        <v>10</v>
      </c>
    </row>
    <row r="17" spans="1:7">
      <c r="A17" s="13">
        <v>11</v>
      </c>
    </row>
    <row r="18" spans="1:7">
      <c r="A18" s="24">
        <v>12</v>
      </c>
    </row>
    <row r="19" spans="1:7">
      <c r="A19" s="13">
        <v>13</v>
      </c>
    </row>
    <row r="20" spans="1:7">
      <c r="A20" s="13">
        <v>14</v>
      </c>
      <c r="B20" s="5"/>
      <c r="C20" s="5"/>
      <c r="D20" s="5"/>
      <c r="E20" s="5"/>
      <c r="F20" s="5"/>
      <c r="G20" s="5"/>
    </row>
    <row r="21" spans="1:7">
      <c r="A21" s="24">
        <v>15</v>
      </c>
    </row>
    <row r="22" spans="1:7">
      <c r="A22" s="13">
        <v>16</v>
      </c>
    </row>
    <row r="23" spans="1:7">
      <c r="A23" s="13">
        <v>17</v>
      </c>
    </row>
    <row r="24" spans="1:7">
      <c r="A24" s="24">
        <v>18</v>
      </c>
    </row>
    <row r="25" spans="1:7">
      <c r="A25" s="13">
        <v>19</v>
      </c>
    </row>
    <row r="26" spans="1:7">
      <c r="A26" s="13">
        <v>20</v>
      </c>
    </row>
    <row r="27" spans="1:7">
      <c r="A27" s="24">
        <v>21</v>
      </c>
    </row>
    <row r="28" spans="1:7">
      <c r="A28" s="13">
        <v>22</v>
      </c>
    </row>
    <row r="29" spans="1:7">
      <c r="A29" s="13">
        <v>23</v>
      </c>
    </row>
    <row r="30" spans="1:7">
      <c r="A30" s="24">
        <v>24</v>
      </c>
    </row>
    <row r="31" spans="1:7">
      <c r="A31" s="13">
        <v>25</v>
      </c>
    </row>
    <row r="32" spans="1:7">
      <c r="A32" s="13">
        <v>26</v>
      </c>
    </row>
    <row r="33" spans="1:4">
      <c r="A33" s="24">
        <v>27</v>
      </c>
    </row>
    <row r="34" spans="1:4">
      <c r="A34" s="13">
        <v>28</v>
      </c>
    </row>
    <row r="35" spans="1:4">
      <c r="A35" s="13">
        <v>29</v>
      </c>
    </row>
    <row r="36" spans="1:4">
      <c r="A36" s="24">
        <v>30</v>
      </c>
    </row>
    <row r="37" spans="1:4">
      <c r="A37" s="13">
        <v>31</v>
      </c>
    </row>
    <row r="38" spans="1:4">
      <c r="A38" s="13">
        <v>32</v>
      </c>
    </row>
    <row r="39" spans="1:4">
      <c r="A39" s="24">
        <v>33</v>
      </c>
    </row>
    <row r="40" spans="1:4">
      <c r="A40" s="13">
        <v>34</v>
      </c>
    </row>
    <row r="41" spans="1:4">
      <c r="A41" s="13">
        <v>35</v>
      </c>
    </row>
    <row r="42" spans="1:4">
      <c r="A42" s="24">
        <v>36</v>
      </c>
    </row>
    <row r="43" spans="1:4">
      <c r="A43" s="13">
        <v>37</v>
      </c>
    </row>
    <row r="44" spans="1:4">
      <c r="A44" s="13">
        <v>38</v>
      </c>
    </row>
    <row r="45" spans="1:4">
      <c r="A45" s="24">
        <v>39</v>
      </c>
    </row>
    <row r="46" spans="1:4">
      <c r="A46" s="13">
        <v>40</v>
      </c>
    </row>
    <row r="47" spans="1:4" ht="13.5" thickBot="1">
      <c r="A47" s="34" t="s">
        <v>12</v>
      </c>
      <c r="B47" s="35"/>
      <c r="C47" s="35"/>
      <c r="D47" s="37"/>
    </row>
  </sheetData>
  <mergeCells count="5">
    <mergeCell ref="B4:E4"/>
    <mergeCell ref="B3:E3"/>
    <mergeCell ref="A1:E1"/>
    <mergeCell ref="A5:E5"/>
    <mergeCell ref="B2:E2"/>
  </mergeCells>
  <phoneticPr fontId="0" type="noConversion"/>
  <dataValidations xWindow="63919" yWindow="576" count="1">
    <dataValidation allowBlank="1" showInputMessage="1" showErrorMessage="1" prompt="Fixed" sqref="A7:A46" xr:uid="{00000000-0002-0000-0300-000000000000}"/>
  </dataValidations>
  <pageMargins left="0.75" right="0.75" top="1" bottom="1" header="0.5" footer="0.5"/>
  <pageSetup orientation="portrait" horizontalDpi="4294967292" verticalDpi="4294967292" r:id="rId1"/>
  <headerFooter>
    <oddHeader xml:space="preserve">&amp;L ©2010 St. Johns River Water Management District
</oddHead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52"/>
  <sheetViews>
    <sheetView topLeftCell="A10" zoomScale="60" zoomScaleNormal="60" zoomScalePageLayoutView="160" workbookViewId="0">
      <selection activeCell="C47" sqref="C47"/>
    </sheetView>
  </sheetViews>
  <sheetFormatPr defaultColWidth="8.85546875" defaultRowHeight="12.75"/>
  <cols>
    <col min="1" max="1" width="6" bestFit="1" customWidth="1"/>
    <col min="2" max="2" width="14.7109375" customWidth="1"/>
    <col min="3" max="3" width="11.42578125" customWidth="1"/>
    <col min="4" max="4" width="12" customWidth="1"/>
    <col min="5" max="5" width="9.85546875" customWidth="1"/>
    <col min="6" max="6" width="10" customWidth="1"/>
    <col min="7" max="7" width="8.42578125" bestFit="1" customWidth="1"/>
    <col min="8" max="8" width="10.42578125" customWidth="1"/>
    <col min="9" max="9" width="6.85546875" customWidth="1"/>
    <col min="10" max="10" width="9" bestFit="1" customWidth="1"/>
  </cols>
  <sheetData>
    <row r="1" spans="1:10" ht="15.75">
      <c r="A1" s="226" t="s">
        <v>32</v>
      </c>
      <c r="B1" s="227"/>
      <c r="C1" s="227"/>
      <c r="D1" s="227"/>
      <c r="E1" s="227"/>
      <c r="F1" s="227"/>
      <c r="G1" s="227"/>
      <c r="H1" s="227"/>
      <c r="I1" s="227"/>
      <c r="J1" s="228"/>
    </row>
    <row r="2" spans="1:10">
      <c r="A2" s="29" t="s">
        <v>6</v>
      </c>
      <c r="B2" s="223" t="s">
        <v>8</v>
      </c>
      <c r="C2" s="224"/>
      <c r="D2" s="224"/>
      <c r="E2" s="224"/>
      <c r="F2" s="224"/>
      <c r="G2" s="224"/>
      <c r="H2" s="224"/>
      <c r="I2" s="224"/>
      <c r="J2" s="225"/>
    </row>
    <row r="3" spans="1:10">
      <c r="A3" s="30" t="s">
        <v>3</v>
      </c>
      <c r="B3" s="238" t="s">
        <v>10</v>
      </c>
      <c r="C3" s="239"/>
      <c r="D3" s="239"/>
      <c r="E3" s="239"/>
      <c r="F3" s="239"/>
      <c r="G3" s="239"/>
      <c r="H3" s="239"/>
      <c r="I3" s="239"/>
      <c r="J3" s="240"/>
    </row>
    <row r="4" spans="1:10">
      <c r="A4" s="31" t="s">
        <v>2</v>
      </c>
      <c r="B4" s="223" t="s">
        <v>4</v>
      </c>
      <c r="C4" s="224"/>
      <c r="D4" s="224"/>
      <c r="E4" s="224"/>
      <c r="F4" s="224"/>
      <c r="G4" s="224"/>
      <c r="H4" s="224"/>
      <c r="I4" s="224"/>
      <c r="J4" s="225"/>
    </row>
    <row r="5" spans="1:10">
      <c r="A5" s="229" t="s">
        <v>16</v>
      </c>
      <c r="B5" s="230"/>
      <c r="C5" s="230"/>
      <c r="D5" s="230"/>
      <c r="E5" s="230"/>
      <c r="F5" s="230"/>
      <c r="G5" s="230"/>
      <c r="H5" s="230"/>
      <c r="I5" s="230"/>
      <c r="J5" s="231"/>
    </row>
    <row r="6" spans="1:10">
      <c r="A6" s="232" t="s">
        <v>14</v>
      </c>
      <c r="B6" s="233"/>
      <c r="C6" s="233"/>
      <c r="D6" s="233"/>
      <c r="E6" s="233"/>
      <c r="F6" s="233"/>
      <c r="G6" s="233"/>
      <c r="H6" s="233"/>
      <c r="I6" s="233"/>
      <c r="J6" s="234"/>
    </row>
    <row r="7" spans="1:10">
      <c r="A7" s="232" t="s">
        <v>17</v>
      </c>
      <c r="B7" s="233"/>
      <c r="C7" s="233"/>
      <c r="D7" s="233"/>
      <c r="E7" s="233"/>
      <c r="F7" s="233"/>
      <c r="G7" s="233"/>
      <c r="H7" s="233"/>
      <c r="I7" s="233"/>
      <c r="J7" s="234"/>
    </row>
    <row r="8" spans="1:10">
      <c r="A8" s="232" t="s">
        <v>18</v>
      </c>
      <c r="B8" s="233"/>
      <c r="C8" s="233"/>
      <c r="D8" s="233"/>
      <c r="E8" s="233"/>
      <c r="F8" s="233"/>
      <c r="G8" s="233"/>
      <c r="H8" s="233"/>
      <c r="I8" s="233"/>
      <c r="J8" s="234"/>
    </row>
    <row r="9" spans="1:10">
      <c r="A9" s="232" t="s">
        <v>19</v>
      </c>
      <c r="B9" s="233"/>
      <c r="C9" s="233"/>
      <c r="D9" s="233"/>
      <c r="E9" s="233"/>
      <c r="F9" s="233"/>
      <c r="G9" s="233"/>
      <c r="H9" s="233"/>
      <c r="I9" s="233"/>
      <c r="J9" s="234"/>
    </row>
    <row r="10" spans="1:10" ht="13.5" thickBot="1">
      <c r="A10" s="235" t="s">
        <v>15</v>
      </c>
      <c r="B10" s="236"/>
      <c r="C10" s="236"/>
      <c r="D10" s="236"/>
      <c r="E10" s="236"/>
      <c r="F10" s="236"/>
      <c r="G10" s="236"/>
      <c r="H10" s="236"/>
      <c r="I10" s="236"/>
      <c r="J10" s="237"/>
    </row>
    <row r="11" spans="1:10" ht="38.25">
      <c r="A11" s="25" t="s">
        <v>21</v>
      </c>
      <c r="B11" s="26" t="s">
        <v>22</v>
      </c>
      <c r="C11" s="27" t="s">
        <v>23</v>
      </c>
      <c r="D11" s="14" t="s">
        <v>28</v>
      </c>
    </row>
    <row r="12" spans="1:10">
      <c r="A12" s="11">
        <f>+'Step 1'!A7</f>
        <v>1</v>
      </c>
      <c r="B12" s="33" t="str">
        <f>IF(INPUT!C28="Choose","step1",INPUT!C28)</f>
        <v>SELECT</v>
      </c>
      <c r="C12" s="33" t="str">
        <f>IF(INPUT!D28="Choose","step1",INPUT!D28)</f>
        <v>SELECT</v>
      </c>
      <c r="D12" s="19" t="str">
        <f>INPUT!K28</f>
        <v>--</v>
      </c>
    </row>
    <row r="13" spans="1:10">
      <c r="A13" s="12">
        <f>+'Step 1'!A8</f>
        <v>2</v>
      </c>
      <c r="B13" s="33" t="str">
        <f>IF(INPUT!C29="Choose","step1",INPUT!C29)</f>
        <v>SELECT</v>
      </c>
      <c r="C13" s="33" t="str">
        <f>IF(INPUT!D29="Choose","step1",INPUT!D29)</f>
        <v>SELECT</v>
      </c>
      <c r="D13" s="19" t="str">
        <f>INPUT!K29</f>
        <v>--</v>
      </c>
    </row>
    <row r="14" spans="1:10">
      <c r="A14" s="12">
        <f>+'Step 1'!A9</f>
        <v>3</v>
      </c>
      <c r="B14" s="33" t="str">
        <f>IF(INPUT!C30="Choose","step1",INPUT!C30)</f>
        <v>SELECT</v>
      </c>
      <c r="C14" s="33" t="str">
        <f>IF(INPUT!D30="Choose","step1",INPUT!D30)</f>
        <v>SELECT</v>
      </c>
      <c r="D14" s="19" t="str">
        <f>INPUT!K30</f>
        <v>--</v>
      </c>
    </row>
    <row r="15" spans="1:10">
      <c r="A15" s="12">
        <f>+'Step 1'!A10</f>
        <v>4</v>
      </c>
      <c r="B15" s="33" t="str">
        <f>IF(INPUT!C31="Choose","step1",INPUT!C31)</f>
        <v>SELECT</v>
      </c>
      <c r="C15" s="33" t="str">
        <f>IF(INPUT!D31="Choose","step1",INPUT!D31)</f>
        <v>SELECT</v>
      </c>
      <c r="D15" s="19" t="str">
        <f>INPUT!K31</f>
        <v>--</v>
      </c>
    </row>
    <row r="16" spans="1:10">
      <c r="A16" s="12">
        <f>+'Step 1'!A11</f>
        <v>5</v>
      </c>
      <c r="B16" s="33" t="str">
        <f>IF(INPUT!C32="Choose","step1",INPUT!C32)</f>
        <v>SELECT</v>
      </c>
      <c r="C16" s="33" t="str">
        <f>IF(INPUT!D32="Choose","step1",INPUT!D32)</f>
        <v>SELECT</v>
      </c>
      <c r="D16" s="19" t="str">
        <f>INPUT!K32</f>
        <v>--</v>
      </c>
    </row>
    <row r="17" spans="1:5">
      <c r="A17" s="12">
        <f>+'Step 1'!A12</f>
        <v>6</v>
      </c>
      <c r="B17" s="33" t="str">
        <f>IF(INPUT!C33="Choose","step1",INPUT!C33)</f>
        <v>SELECT</v>
      </c>
      <c r="C17" s="33" t="str">
        <f>IF(INPUT!D33="Choose","step1",INPUT!D33)</f>
        <v>SELECT</v>
      </c>
      <c r="D17" s="19" t="str">
        <f>INPUT!K33</f>
        <v>--</v>
      </c>
    </row>
    <row r="18" spans="1:5">
      <c r="A18" s="12">
        <f>+'Step 1'!A13</f>
        <v>7</v>
      </c>
      <c r="B18" s="33" t="str">
        <f>IF(INPUT!C34="Choose","step1",INPUT!C34)</f>
        <v>SELECT</v>
      </c>
      <c r="C18" s="33" t="str">
        <f>IF(INPUT!D34="Choose","step1",INPUT!D34)</f>
        <v>SELECT</v>
      </c>
      <c r="D18" s="19" t="str">
        <f>INPUT!K34</f>
        <v>--</v>
      </c>
    </row>
    <row r="19" spans="1:5">
      <c r="A19" s="12">
        <f>+'Step 1'!A14</f>
        <v>8</v>
      </c>
      <c r="B19" s="33" t="str">
        <f>IF(INPUT!C35="Choose","step1",INPUT!C35)</f>
        <v>SELECT</v>
      </c>
      <c r="C19" s="33" t="str">
        <f>IF(INPUT!D35="Choose","step1",INPUT!D35)</f>
        <v>SELECT</v>
      </c>
      <c r="D19" s="19" t="str">
        <f>INPUT!K35</f>
        <v>--</v>
      </c>
    </row>
    <row r="20" spans="1:5">
      <c r="A20" s="12">
        <f>+'Step 1'!A15</f>
        <v>9</v>
      </c>
      <c r="B20" s="33" t="str">
        <f>IF(INPUT!C36="Choose","step1",INPUT!C36)</f>
        <v>SELECT</v>
      </c>
      <c r="C20" s="33" t="str">
        <f>IF(INPUT!D36="Choose","step1",INPUT!D36)</f>
        <v>SELECT</v>
      </c>
      <c r="D20" s="19" t="str">
        <f>INPUT!K36</f>
        <v>--</v>
      </c>
    </row>
    <row r="21" spans="1:5">
      <c r="A21" s="12">
        <f>+'Step 1'!A16</f>
        <v>10</v>
      </c>
      <c r="B21" s="33" t="str">
        <f>IF(INPUT!C37="Choose","step1",INPUT!C37)</f>
        <v>SELECT</v>
      </c>
      <c r="C21" s="33" t="str">
        <f>IF(INPUT!D37="Choose","step1",INPUT!D37)</f>
        <v>SELECT</v>
      </c>
      <c r="D21" s="19" t="str">
        <f>INPUT!K37</f>
        <v>--</v>
      </c>
    </row>
    <row r="22" spans="1:5">
      <c r="A22" s="12">
        <f>+'Step 1'!A17</f>
        <v>11</v>
      </c>
      <c r="B22" s="33" t="str">
        <f>IF(INPUT!C38="Choose","step1",INPUT!C38)</f>
        <v>SELECT</v>
      </c>
      <c r="C22" s="33" t="str">
        <f>IF(INPUT!D38="Choose","step1",INPUT!D38)</f>
        <v>SELECT</v>
      </c>
      <c r="D22" s="19" t="str">
        <f>INPUT!K38</f>
        <v>--</v>
      </c>
    </row>
    <row r="23" spans="1:5">
      <c r="A23" s="28">
        <f>+'Step 1'!A18</f>
        <v>12</v>
      </c>
      <c r="B23" s="33" t="str">
        <f>IF(INPUT!C39="Choose","step1",INPUT!C39)</f>
        <v>SELECT</v>
      </c>
      <c r="C23" s="33" t="str">
        <f>IF(INPUT!D39="Choose","step1",INPUT!D39)</f>
        <v>SELECT</v>
      </c>
      <c r="D23" s="19" t="str">
        <f>INPUT!K39</f>
        <v>--</v>
      </c>
    </row>
    <row r="24" spans="1:5">
      <c r="A24" s="28">
        <f>+'Step 1'!A19</f>
        <v>13</v>
      </c>
      <c r="B24" s="33" t="str">
        <f>IF(INPUT!C40="Choose","step1",INPUT!C40)</f>
        <v>SELECT</v>
      </c>
      <c r="C24" s="33" t="str">
        <f>IF(INPUT!D40="Choose","step1",INPUT!D40)</f>
        <v>SELECT</v>
      </c>
      <c r="D24" s="19" t="str">
        <f>INPUT!K40</f>
        <v>--</v>
      </c>
    </row>
    <row r="25" spans="1:5">
      <c r="A25" s="28">
        <f>+'Step 1'!A20</f>
        <v>14</v>
      </c>
      <c r="B25" s="33" t="str">
        <f>IF(INPUT!C41="Choose","step1",INPUT!C41)</f>
        <v>SELECT</v>
      </c>
      <c r="C25" s="33" t="str">
        <f>IF(INPUT!D41="Choose","step1",INPUT!D41)</f>
        <v>SELECT</v>
      </c>
      <c r="D25" s="19" t="str">
        <f>INPUT!K41</f>
        <v>--</v>
      </c>
      <c r="E25" s="1"/>
    </row>
    <row r="26" spans="1:5">
      <c r="A26" s="28">
        <f>+'Step 1'!A21</f>
        <v>15</v>
      </c>
      <c r="B26" s="33" t="str">
        <f>IF(INPUT!C42="Choose","step1",INPUT!C42)</f>
        <v>SELECT</v>
      </c>
      <c r="C26" s="33" t="str">
        <f>IF(INPUT!D42="Choose","step1",INPUT!D42)</f>
        <v>SELECT</v>
      </c>
      <c r="D26" s="19" t="str">
        <f>INPUT!K42</f>
        <v>--</v>
      </c>
    </row>
    <row r="27" spans="1:5">
      <c r="A27" s="28">
        <f>+'Step 1'!A22</f>
        <v>16</v>
      </c>
      <c r="B27" s="33" t="str">
        <f>IF(INPUT!C43="Choose","step1",INPUT!C43)</f>
        <v>SELECT</v>
      </c>
      <c r="C27" s="33" t="str">
        <f>IF(INPUT!D43="Choose","step1",INPUT!D43)</f>
        <v>SELECT</v>
      </c>
      <c r="D27" s="19" t="str">
        <f>INPUT!K43</f>
        <v>--</v>
      </c>
    </row>
    <row r="28" spans="1:5">
      <c r="A28" s="28">
        <f>+'Step 1'!A23</f>
        <v>17</v>
      </c>
      <c r="B28" s="33" t="str">
        <f>IF(INPUT!C44="Choose","step1",INPUT!C44)</f>
        <v>SELECT</v>
      </c>
      <c r="C28" s="33" t="str">
        <f>IF(INPUT!D44="Choose","step1",INPUT!D44)</f>
        <v>SELECT</v>
      </c>
      <c r="D28" s="19" t="str">
        <f>INPUT!K44</f>
        <v>--</v>
      </c>
    </row>
    <row r="29" spans="1:5">
      <c r="A29" s="28">
        <f>+'Step 1'!A24</f>
        <v>18</v>
      </c>
      <c r="B29" s="33" t="str">
        <f>IF(INPUT!C45="Choose","step1",INPUT!C45)</f>
        <v>SELECT</v>
      </c>
      <c r="C29" s="33" t="str">
        <f>IF(INPUT!D45="Choose","step1",INPUT!D45)</f>
        <v>SELECT</v>
      </c>
      <c r="D29" s="19" t="str">
        <f>INPUT!K45</f>
        <v>--</v>
      </c>
    </row>
    <row r="30" spans="1:5">
      <c r="A30" s="28">
        <f>+'Step 1'!A25</f>
        <v>19</v>
      </c>
      <c r="B30" s="33" t="str">
        <f>IF(INPUT!C46="Choose","step1",INPUT!C46)</f>
        <v>SELECT</v>
      </c>
      <c r="C30" s="33" t="str">
        <f>IF(INPUT!D46="Choose","step1",INPUT!D46)</f>
        <v>SELECT</v>
      </c>
      <c r="D30" s="19" t="str">
        <f>INPUT!K46</f>
        <v>--</v>
      </c>
    </row>
    <row r="31" spans="1:5">
      <c r="A31" s="28">
        <f>+'Step 1'!A26</f>
        <v>20</v>
      </c>
      <c r="B31" s="33" t="str">
        <f>IF(INPUT!C47="Choose","step1",INPUT!C47)</f>
        <v>SELECT</v>
      </c>
      <c r="C31" s="33" t="str">
        <f>IF(INPUT!D47="Choose","step1",INPUT!D47)</f>
        <v>SELECT</v>
      </c>
      <c r="D31" s="19" t="str">
        <f>INPUT!K47</f>
        <v>--</v>
      </c>
    </row>
    <row r="32" spans="1:5">
      <c r="A32" s="28">
        <f>+'Step 1'!A27</f>
        <v>21</v>
      </c>
      <c r="B32" s="33" t="str">
        <f>IF(INPUT!C48="Choose","step1",INPUT!C48)</f>
        <v>SELECT</v>
      </c>
      <c r="C32" s="33" t="str">
        <f>IF(INPUT!D48="Choose","step1",INPUT!D48)</f>
        <v>SELECT</v>
      </c>
      <c r="D32" s="19" t="str">
        <f>INPUT!K48</f>
        <v>--</v>
      </c>
    </row>
    <row r="33" spans="1:4">
      <c r="A33" s="28">
        <f>+'Step 1'!A28</f>
        <v>22</v>
      </c>
      <c r="B33" s="33" t="str">
        <f>IF(INPUT!C49="Choose","step1",INPUT!C49)</f>
        <v>SELECT</v>
      </c>
      <c r="C33" s="33" t="str">
        <f>IF(INPUT!D49="Choose","step1",INPUT!D49)</f>
        <v>SELECT</v>
      </c>
      <c r="D33" s="19" t="str">
        <f>INPUT!K49</f>
        <v>--</v>
      </c>
    </row>
    <row r="34" spans="1:4">
      <c r="A34" s="28">
        <f>+'Step 1'!A29</f>
        <v>23</v>
      </c>
      <c r="B34" s="33" t="str">
        <f>IF(INPUT!C50="Choose","step1",INPUT!C50)</f>
        <v>SELECT</v>
      </c>
      <c r="C34" s="33" t="str">
        <f>IF(INPUT!D50="Choose","step1",INPUT!D50)</f>
        <v>SELECT</v>
      </c>
      <c r="D34" s="19" t="str">
        <f>INPUT!K50</f>
        <v>--</v>
      </c>
    </row>
    <row r="35" spans="1:4">
      <c r="A35" s="28">
        <f>+'Step 1'!A30</f>
        <v>24</v>
      </c>
      <c r="B35" s="33" t="str">
        <f>IF(INPUT!C63="Choose","step1",INPUT!C63)</f>
        <v>SELECT</v>
      </c>
      <c r="C35" s="33" t="str">
        <f>IF(INPUT!D63="Choose","step1",INPUT!D63)</f>
        <v>SELECT</v>
      </c>
      <c r="D35" s="19" t="str">
        <f>INPUT!K63</f>
        <v>--</v>
      </c>
    </row>
    <row r="36" spans="1:4">
      <c r="A36" s="28">
        <f>+'Step 1'!A31</f>
        <v>25</v>
      </c>
      <c r="B36" s="33" t="e">
        <f>IF(INPUT!#REF!="Choose","step1",INPUT!#REF!)</f>
        <v>#REF!</v>
      </c>
      <c r="C36" s="33" t="e">
        <f>IF(INPUT!#REF!="Choose","step1",INPUT!#REF!)</f>
        <v>#REF!</v>
      </c>
      <c r="D36" s="19" t="e">
        <f>INPUT!#REF!</f>
        <v>#REF!</v>
      </c>
    </row>
    <row r="37" spans="1:4">
      <c r="A37" s="28">
        <f>+'Step 1'!A32</f>
        <v>26</v>
      </c>
      <c r="B37" s="33" t="e">
        <f>IF(INPUT!#REF!="Choose","step1",INPUT!#REF!)</f>
        <v>#REF!</v>
      </c>
      <c r="C37" s="33" t="e">
        <f>IF(INPUT!#REF!="Choose","step1",INPUT!#REF!)</f>
        <v>#REF!</v>
      </c>
      <c r="D37" s="19" t="e">
        <f>INPUT!#REF!</f>
        <v>#REF!</v>
      </c>
    </row>
    <row r="38" spans="1:4">
      <c r="A38" s="28">
        <f>+'Step 1'!A33</f>
        <v>27</v>
      </c>
      <c r="B38" s="33" t="e">
        <f>IF(INPUT!#REF!="Choose","step1",INPUT!#REF!)</f>
        <v>#REF!</v>
      </c>
      <c r="C38" s="33" t="e">
        <f>IF(INPUT!#REF!="Choose","step1",INPUT!#REF!)</f>
        <v>#REF!</v>
      </c>
      <c r="D38" s="19" t="e">
        <f>INPUT!#REF!</f>
        <v>#REF!</v>
      </c>
    </row>
    <row r="39" spans="1:4">
      <c r="A39" s="28">
        <f>+'Step 1'!A34</f>
        <v>28</v>
      </c>
      <c r="B39" s="33" t="e">
        <f>IF(INPUT!#REF!="Choose","step1",INPUT!#REF!)</f>
        <v>#REF!</v>
      </c>
      <c r="C39" s="33" t="e">
        <f>IF(INPUT!#REF!="Choose","step1",INPUT!#REF!)</f>
        <v>#REF!</v>
      </c>
      <c r="D39" s="19" t="e">
        <f>INPUT!#REF!</f>
        <v>#REF!</v>
      </c>
    </row>
    <row r="40" spans="1:4">
      <c r="A40" s="28">
        <f>+'Step 1'!A35</f>
        <v>29</v>
      </c>
      <c r="B40" s="33" t="e">
        <f>IF(INPUT!#REF!="Choose","step1",INPUT!#REF!)</f>
        <v>#REF!</v>
      </c>
      <c r="C40" s="33" t="e">
        <f>IF(INPUT!#REF!="Choose","step1",INPUT!#REF!)</f>
        <v>#REF!</v>
      </c>
      <c r="D40" s="19" t="e">
        <f>INPUT!#REF!</f>
        <v>#REF!</v>
      </c>
    </row>
    <row r="41" spans="1:4">
      <c r="A41" s="28">
        <f>+'Step 1'!A36</f>
        <v>30</v>
      </c>
      <c r="B41" s="33" t="e">
        <f>IF(INPUT!#REF!="Choose","step1",INPUT!#REF!)</f>
        <v>#REF!</v>
      </c>
      <c r="C41" s="33" t="e">
        <f>IF(INPUT!#REF!="Choose","step1",INPUT!#REF!)</f>
        <v>#REF!</v>
      </c>
      <c r="D41" s="19" t="e">
        <f>INPUT!#REF!</f>
        <v>#REF!</v>
      </c>
    </row>
    <row r="42" spans="1:4">
      <c r="A42" s="28">
        <f>+'Step 1'!A37</f>
        <v>31</v>
      </c>
      <c r="B42" s="33" t="e">
        <f>IF(INPUT!#REF!="Choose","step1",INPUT!#REF!)</f>
        <v>#REF!</v>
      </c>
      <c r="C42" s="33" t="e">
        <f>IF(INPUT!#REF!="Choose","step1",INPUT!#REF!)</f>
        <v>#REF!</v>
      </c>
      <c r="D42" s="19" t="e">
        <f>INPUT!#REF!</f>
        <v>#REF!</v>
      </c>
    </row>
    <row r="43" spans="1:4">
      <c r="A43" s="28">
        <f>+'Step 1'!A38</f>
        <v>32</v>
      </c>
      <c r="B43" s="33" t="e">
        <f>IF(INPUT!#REF!="Choose","step1",INPUT!#REF!)</f>
        <v>#REF!</v>
      </c>
      <c r="C43" s="33" t="e">
        <f>IF(INPUT!#REF!="Choose","step1",INPUT!#REF!)</f>
        <v>#REF!</v>
      </c>
      <c r="D43" s="19" t="e">
        <f>INPUT!#REF!</f>
        <v>#REF!</v>
      </c>
    </row>
    <row r="44" spans="1:4">
      <c r="A44" s="28">
        <f>+'Step 1'!A39</f>
        <v>33</v>
      </c>
      <c r="B44" s="33" t="e">
        <f>IF(INPUT!#REF!="Choose","step1",INPUT!#REF!)</f>
        <v>#REF!</v>
      </c>
      <c r="C44" s="33" t="e">
        <f>IF(INPUT!#REF!="Choose","step1",INPUT!#REF!)</f>
        <v>#REF!</v>
      </c>
      <c r="D44" s="19" t="e">
        <f>INPUT!#REF!</f>
        <v>#REF!</v>
      </c>
    </row>
    <row r="45" spans="1:4">
      <c r="A45" s="28">
        <f>+'Step 1'!A40</f>
        <v>34</v>
      </c>
      <c r="B45" s="33" t="e">
        <f>IF(INPUT!#REF!="Choose","step1",INPUT!#REF!)</f>
        <v>#REF!</v>
      </c>
      <c r="C45" s="33" t="e">
        <f>IF(INPUT!#REF!="Choose","step1",INPUT!#REF!)</f>
        <v>#REF!</v>
      </c>
      <c r="D45" s="19" t="e">
        <f>INPUT!#REF!</f>
        <v>#REF!</v>
      </c>
    </row>
    <row r="46" spans="1:4">
      <c r="A46" s="28">
        <f>+'Step 1'!A41</f>
        <v>35</v>
      </c>
      <c r="B46" s="33" t="e">
        <f>IF(INPUT!#REF!="Choose","step1",INPUT!#REF!)</f>
        <v>#REF!</v>
      </c>
      <c r="C46" s="33" t="e">
        <f>IF(INPUT!#REF!="Choose","step1",INPUT!#REF!)</f>
        <v>#REF!</v>
      </c>
      <c r="D46" s="19" t="e">
        <f>INPUT!#REF!</f>
        <v>#REF!</v>
      </c>
    </row>
    <row r="47" spans="1:4">
      <c r="A47" s="28">
        <f>+'Step 1'!A42</f>
        <v>36</v>
      </c>
      <c r="B47" s="33" t="e">
        <f>IF(INPUT!#REF!="Choose","step1",INPUT!#REF!)</f>
        <v>#REF!</v>
      </c>
      <c r="C47" s="33" t="e">
        <f>IF(INPUT!#REF!="Choose","step1",INPUT!#REF!)</f>
        <v>#REF!</v>
      </c>
      <c r="D47" s="19" t="e">
        <f>INPUT!#REF!</f>
        <v>#REF!</v>
      </c>
    </row>
    <row r="48" spans="1:4">
      <c r="A48" s="28">
        <f>+'Step 1'!A43</f>
        <v>37</v>
      </c>
      <c r="B48" s="33" t="e">
        <f>IF(INPUT!#REF!="Choose","step1",INPUT!#REF!)</f>
        <v>#REF!</v>
      </c>
      <c r="C48" s="33" t="e">
        <f>IF(INPUT!#REF!="Choose","step1",INPUT!#REF!)</f>
        <v>#REF!</v>
      </c>
      <c r="D48" s="19" t="e">
        <f>INPUT!#REF!</f>
        <v>#REF!</v>
      </c>
    </row>
    <row r="49" spans="1:7">
      <c r="A49" s="28">
        <f>+'Step 1'!A44</f>
        <v>38</v>
      </c>
      <c r="B49" s="33" t="e">
        <f>IF(INPUT!#REF!="Choose","step1",INPUT!#REF!)</f>
        <v>#REF!</v>
      </c>
      <c r="C49" s="33" t="e">
        <f>IF(INPUT!#REF!="Choose","step1",INPUT!#REF!)</f>
        <v>#REF!</v>
      </c>
      <c r="D49" s="19" t="e">
        <f>INPUT!#REF!</f>
        <v>#REF!</v>
      </c>
    </row>
    <row r="50" spans="1:7">
      <c r="A50" s="28">
        <f>+'Step 1'!A45</f>
        <v>39</v>
      </c>
      <c r="B50" s="33" t="e">
        <f>IF(INPUT!#REF!="Choose","step1",INPUT!#REF!)</f>
        <v>#REF!</v>
      </c>
      <c r="C50" s="33" t="e">
        <f>IF(INPUT!#REF!="Choose","step1",INPUT!#REF!)</f>
        <v>#REF!</v>
      </c>
      <c r="D50" s="19" t="e">
        <f>INPUT!#REF!</f>
        <v>#REF!</v>
      </c>
    </row>
    <row r="51" spans="1:7">
      <c r="A51" s="28">
        <f>+'Step 1'!A46</f>
        <v>40</v>
      </c>
      <c r="B51" s="33" t="e">
        <f>IF(INPUT!#REF!="Choose","step1",INPUT!#REF!)</f>
        <v>#REF!</v>
      </c>
      <c r="C51" s="33" t="e">
        <f>IF(INPUT!#REF!="Choose","step1",INPUT!#REF!)</f>
        <v>#REF!</v>
      </c>
      <c r="D51" s="19" t="e">
        <f>INPUT!#REF!</f>
        <v>#REF!</v>
      </c>
    </row>
    <row r="52" spans="1:7" ht="13.5" thickBot="1">
      <c r="A52" s="34" t="s">
        <v>27</v>
      </c>
      <c r="B52" s="35"/>
      <c r="C52" s="35"/>
      <c r="D52" s="35"/>
      <c r="E52" s="35"/>
      <c r="F52" s="35"/>
      <c r="G52" s="35"/>
    </row>
  </sheetData>
  <mergeCells count="10">
    <mergeCell ref="A9:J9"/>
    <mergeCell ref="A10:J10"/>
    <mergeCell ref="B2:J2"/>
    <mergeCell ref="B3:J3"/>
    <mergeCell ref="B4:J4"/>
    <mergeCell ref="A1:J1"/>
    <mergeCell ref="A5:J5"/>
    <mergeCell ref="A6:J6"/>
    <mergeCell ref="A7:J7"/>
    <mergeCell ref="A8:J8"/>
  </mergeCells>
  <phoneticPr fontId="0" type="noConversion"/>
  <dataValidations xWindow="644" yWindow="630" count="2">
    <dataValidation allowBlank="1" showInputMessage="1" showErrorMessage="1" prompt="Automatically transferred from step 1" sqref="B12:C51" xr:uid="{00000000-0002-0000-0400-000000000000}"/>
    <dataValidation allowBlank="1" showInputMessage="1" showErrorMessage="1" prompt="Automatically transferred from step 1." sqref="D12:D51" xr:uid="{00000000-0002-0000-0400-000001000000}"/>
  </dataValidations>
  <pageMargins left="0.75" right="0.75" top="1" bottom="1" header="0.5" footer="0.5"/>
  <pageSetup orientation="portrait" horizontalDpi="4294967292" verticalDpi="4294967292" r:id="rId1"/>
  <headerFooter>
    <oddHeader xml:space="preserve">&amp;L ©2010 St. Johns River Water Management District
</oddHead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44"/>
  <sheetViews>
    <sheetView topLeftCell="A27" zoomScale="90" zoomScaleNormal="90" workbookViewId="0">
      <selection activeCell="J44" sqref="J44"/>
    </sheetView>
  </sheetViews>
  <sheetFormatPr defaultColWidth="8.85546875" defaultRowHeight="12.75"/>
  <cols>
    <col min="1" max="1" width="5.140625" bestFit="1" customWidth="1"/>
    <col min="2" max="2" width="12.140625" customWidth="1"/>
    <col min="3" max="3" width="8.7109375" bestFit="1" customWidth="1"/>
    <col min="4" max="4" width="8" bestFit="1" customWidth="1"/>
    <col min="5" max="5" width="8.28515625" bestFit="1" customWidth="1"/>
    <col min="6" max="6" width="5.140625" bestFit="1" customWidth="1"/>
    <col min="7" max="7" width="12.5703125" customWidth="1"/>
    <col min="8" max="8" width="8.7109375" bestFit="1" customWidth="1"/>
    <col min="10" max="10" width="8.28515625" bestFit="1" customWidth="1"/>
  </cols>
  <sheetData>
    <row r="1" spans="1:10" ht="13.5" thickBot="1">
      <c r="A1" s="244" t="s">
        <v>1</v>
      </c>
      <c r="B1" s="245"/>
      <c r="C1" s="245"/>
      <c r="D1" s="245"/>
      <c r="E1" s="245"/>
      <c r="F1" s="245"/>
      <c r="G1" s="245"/>
      <c r="H1" s="245"/>
      <c r="I1" s="245"/>
      <c r="J1" s="246"/>
    </row>
    <row r="2" spans="1:10" ht="13.5" thickBot="1">
      <c r="A2" s="247" t="s">
        <v>9</v>
      </c>
      <c r="B2" s="248"/>
      <c r="C2" s="248"/>
      <c r="D2" s="248"/>
      <c r="E2" s="248"/>
      <c r="F2" s="248"/>
      <c r="G2" s="248"/>
      <c r="H2" s="248"/>
      <c r="I2" s="248"/>
      <c r="J2" s="249"/>
    </row>
    <row r="3" spans="1:10">
      <c r="A3" s="241" t="s">
        <v>30</v>
      </c>
      <c r="B3" s="242"/>
      <c r="C3" s="242"/>
      <c r="D3" s="242"/>
      <c r="E3" s="242"/>
      <c r="F3" s="241" t="s">
        <v>31</v>
      </c>
      <c r="G3" s="242"/>
      <c r="H3" s="242"/>
      <c r="I3" s="242"/>
      <c r="J3" s="243"/>
    </row>
    <row r="4" spans="1:10" ht="51">
      <c r="A4" s="8" t="s">
        <v>21</v>
      </c>
      <c r="B4" s="14" t="s">
        <v>29</v>
      </c>
      <c r="C4" s="6" t="s">
        <v>24</v>
      </c>
      <c r="D4" s="6" t="s">
        <v>25</v>
      </c>
      <c r="E4" s="10" t="s">
        <v>26</v>
      </c>
      <c r="F4" s="8" t="s">
        <v>21</v>
      </c>
      <c r="G4" s="14" t="s">
        <v>29</v>
      </c>
      <c r="H4" s="6" t="s">
        <v>24</v>
      </c>
      <c r="I4" s="6" t="s">
        <v>25</v>
      </c>
      <c r="J4" s="7" t="s">
        <v>26</v>
      </c>
    </row>
    <row r="5" spans="1:10">
      <c r="A5" s="8">
        <f>+'Step 1'!A7</f>
        <v>1</v>
      </c>
      <c r="B5" s="20" t="str">
        <f>+'Step 3'!D12</f>
        <v>--</v>
      </c>
      <c r="C5" s="15" t="str">
        <f>+INPUT!N28</f>
        <v>SELECT</v>
      </c>
      <c r="D5" s="15" t="str">
        <f>+INPUT!O28</f>
        <v>SELECT</v>
      </c>
      <c r="E5" s="22" t="str">
        <f>+INPUT!P28</f>
        <v>--</v>
      </c>
      <c r="F5" s="8">
        <f>+A5</f>
        <v>1</v>
      </c>
      <c r="G5" s="20" t="str">
        <f>+B5</f>
        <v>--</v>
      </c>
      <c r="H5" s="15" t="str">
        <f>+INPUT!V28</f>
        <v>SELECT</v>
      </c>
      <c r="I5" s="15" t="str">
        <f>+INPUT!W28</f>
        <v>SELECT</v>
      </c>
      <c r="J5" s="16" t="str">
        <f>+INPUT!X28</f>
        <v>--</v>
      </c>
    </row>
    <row r="6" spans="1:10">
      <c r="A6" s="8">
        <f>+'Step 1'!A8</f>
        <v>2</v>
      </c>
      <c r="B6" s="20" t="str">
        <f>+'Step 3'!D13</f>
        <v>--</v>
      </c>
      <c r="C6" s="15" t="str">
        <f>+INPUT!N29</f>
        <v>SELECT</v>
      </c>
      <c r="D6" s="15" t="str">
        <f>+INPUT!O29</f>
        <v>SELECT</v>
      </c>
      <c r="E6" s="22" t="str">
        <f>+INPUT!P29</f>
        <v>--</v>
      </c>
      <c r="F6" s="8">
        <f t="shared" ref="F6:G16" si="0">+A6</f>
        <v>2</v>
      </c>
      <c r="G6" s="20" t="str">
        <f t="shared" si="0"/>
        <v>--</v>
      </c>
      <c r="H6" s="15" t="str">
        <f>+INPUT!V29</f>
        <v>SELECT</v>
      </c>
      <c r="I6" s="15" t="str">
        <f>+INPUT!W29</f>
        <v>SELECT</v>
      </c>
      <c r="J6" s="16" t="str">
        <f>+INPUT!X29</f>
        <v>--</v>
      </c>
    </row>
    <row r="7" spans="1:10">
      <c r="A7" s="8">
        <f>+'Step 1'!A9</f>
        <v>3</v>
      </c>
      <c r="B7" s="20" t="str">
        <f>+'Step 3'!D14</f>
        <v>--</v>
      </c>
      <c r="C7" s="15" t="str">
        <f>+INPUT!N30</f>
        <v>SELECT</v>
      </c>
      <c r="D7" s="15" t="str">
        <f>+INPUT!O30</f>
        <v>SELECT</v>
      </c>
      <c r="E7" s="22" t="str">
        <f>+INPUT!P30</f>
        <v>--</v>
      </c>
      <c r="F7" s="8">
        <f t="shared" si="0"/>
        <v>3</v>
      </c>
      <c r="G7" s="20" t="str">
        <f t="shared" si="0"/>
        <v>--</v>
      </c>
      <c r="H7" s="15" t="str">
        <f>+INPUT!V30</f>
        <v>SELECT</v>
      </c>
      <c r="I7" s="15" t="str">
        <f>+INPUT!W30</f>
        <v>SELECT</v>
      </c>
      <c r="J7" s="16" t="str">
        <f>+INPUT!X30</f>
        <v>--</v>
      </c>
    </row>
    <row r="8" spans="1:10">
      <c r="A8" s="8">
        <f>+'Step 1'!A10</f>
        <v>4</v>
      </c>
      <c r="B8" s="20" t="str">
        <f>+'Step 3'!D15</f>
        <v>--</v>
      </c>
      <c r="C8" s="15" t="str">
        <f>+INPUT!N31</f>
        <v>SELECT</v>
      </c>
      <c r="D8" s="15" t="str">
        <f>+INPUT!O31</f>
        <v>SELECT</v>
      </c>
      <c r="E8" s="22" t="str">
        <f>+INPUT!P31</f>
        <v>--</v>
      </c>
      <c r="F8" s="8">
        <f t="shared" si="0"/>
        <v>4</v>
      </c>
      <c r="G8" s="20" t="str">
        <f t="shared" si="0"/>
        <v>--</v>
      </c>
      <c r="H8" s="15" t="str">
        <f>+INPUT!V31</f>
        <v>SELECT</v>
      </c>
      <c r="I8" s="15" t="str">
        <f>+INPUT!W31</f>
        <v>SELECT</v>
      </c>
      <c r="J8" s="16" t="str">
        <f>+INPUT!X31</f>
        <v>--</v>
      </c>
    </row>
    <row r="9" spans="1:10">
      <c r="A9" s="8">
        <f>+'Step 1'!A11</f>
        <v>5</v>
      </c>
      <c r="B9" s="20" t="str">
        <f>+'Step 3'!D16</f>
        <v>--</v>
      </c>
      <c r="C9" s="15" t="str">
        <f>+INPUT!N32</f>
        <v>SELECT</v>
      </c>
      <c r="D9" s="15" t="str">
        <f>+INPUT!O32</f>
        <v>SELECT</v>
      </c>
      <c r="E9" s="22" t="str">
        <f>+INPUT!P32</f>
        <v>--</v>
      </c>
      <c r="F9" s="8">
        <f t="shared" si="0"/>
        <v>5</v>
      </c>
      <c r="G9" s="20" t="str">
        <f t="shared" si="0"/>
        <v>--</v>
      </c>
      <c r="H9" s="15" t="str">
        <f>+INPUT!V32</f>
        <v>SELECT</v>
      </c>
      <c r="I9" s="15" t="str">
        <f>+INPUT!W32</f>
        <v>SELECT</v>
      </c>
      <c r="J9" s="16" t="str">
        <f>+INPUT!X32</f>
        <v>--</v>
      </c>
    </row>
    <row r="10" spans="1:10">
      <c r="A10" s="8">
        <f>+'Step 1'!A12</f>
        <v>6</v>
      </c>
      <c r="B10" s="20" t="str">
        <f>+'Step 3'!D17</f>
        <v>--</v>
      </c>
      <c r="C10" s="15" t="str">
        <f>+INPUT!N33</f>
        <v>SELECT</v>
      </c>
      <c r="D10" s="15" t="str">
        <f>+INPUT!O33</f>
        <v>SELECT</v>
      </c>
      <c r="E10" s="22" t="str">
        <f>+INPUT!P33</f>
        <v>--</v>
      </c>
      <c r="F10" s="8">
        <f t="shared" si="0"/>
        <v>6</v>
      </c>
      <c r="G10" s="20" t="str">
        <f t="shared" si="0"/>
        <v>--</v>
      </c>
      <c r="H10" s="15" t="str">
        <f>+INPUT!V33</f>
        <v>SELECT</v>
      </c>
      <c r="I10" s="15" t="str">
        <f>+INPUT!W33</f>
        <v>SELECT</v>
      </c>
      <c r="J10" s="16" t="str">
        <f>+INPUT!X33</f>
        <v>--</v>
      </c>
    </row>
    <row r="11" spans="1:10">
      <c r="A11" s="8">
        <f>+'Step 1'!A13</f>
        <v>7</v>
      </c>
      <c r="B11" s="20" t="str">
        <f>+'Step 3'!D18</f>
        <v>--</v>
      </c>
      <c r="C11" s="15" t="str">
        <f>+INPUT!N34</f>
        <v>SELECT</v>
      </c>
      <c r="D11" s="15" t="str">
        <f>+INPUT!O34</f>
        <v>SELECT</v>
      </c>
      <c r="E11" s="22" t="str">
        <f>+INPUT!P34</f>
        <v>--</v>
      </c>
      <c r="F11" s="8">
        <f t="shared" si="0"/>
        <v>7</v>
      </c>
      <c r="G11" s="20" t="str">
        <f t="shared" si="0"/>
        <v>--</v>
      </c>
      <c r="H11" s="15" t="str">
        <f>+INPUT!V34</f>
        <v>SELECT</v>
      </c>
      <c r="I11" s="15" t="str">
        <f>+INPUT!W34</f>
        <v>SELECT</v>
      </c>
      <c r="J11" s="16" t="str">
        <f>+INPUT!X34</f>
        <v>--</v>
      </c>
    </row>
    <row r="12" spans="1:10">
      <c r="A12" s="8">
        <f>+'Step 1'!A14</f>
        <v>8</v>
      </c>
      <c r="B12" s="20" t="str">
        <f>+'Step 3'!D19</f>
        <v>--</v>
      </c>
      <c r="C12" s="15" t="str">
        <f>+INPUT!N35</f>
        <v>SELECT</v>
      </c>
      <c r="D12" s="15" t="str">
        <f>+INPUT!O35</f>
        <v>SELECT</v>
      </c>
      <c r="E12" s="22" t="str">
        <f>+INPUT!P35</f>
        <v>--</v>
      </c>
      <c r="F12" s="8">
        <f t="shared" si="0"/>
        <v>8</v>
      </c>
      <c r="G12" s="20" t="str">
        <f t="shared" si="0"/>
        <v>--</v>
      </c>
      <c r="H12" s="15" t="str">
        <f>+INPUT!V35</f>
        <v>SELECT</v>
      </c>
      <c r="I12" s="15" t="str">
        <f>+INPUT!W35</f>
        <v>SELECT</v>
      </c>
      <c r="J12" s="16" t="str">
        <f>+INPUT!X35</f>
        <v>--</v>
      </c>
    </row>
    <row r="13" spans="1:10">
      <c r="A13" s="8">
        <f>+'Step 1'!A15</f>
        <v>9</v>
      </c>
      <c r="B13" s="20" t="str">
        <f>+'Step 3'!D20</f>
        <v>--</v>
      </c>
      <c r="C13" s="15" t="str">
        <f>+INPUT!N36</f>
        <v>SELECT</v>
      </c>
      <c r="D13" s="15" t="str">
        <f>+INPUT!O36</f>
        <v>SELECT</v>
      </c>
      <c r="E13" s="22" t="str">
        <f>+INPUT!P36</f>
        <v>--</v>
      </c>
      <c r="F13" s="8">
        <f t="shared" si="0"/>
        <v>9</v>
      </c>
      <c r="G13" s="20" t="str">
        <f t="shared" si="0"/>
        <v>--</v>
      </c>
      <c r="H13" s="15" t="str">
        <f>+INPUT!V36</f>
        <v>SELECT</v>
      </c>
      <c r="I13" s="15" t="str">
        <f>+INPUT!W36</f>
        <v>SELECT</v>
      </c>
      <c r="J13" s="16" t="str">
        <f>+INPUT!X36</f>
        <v>--</v>
      </c>
    </row>
    <row r="14" spans="1:10">
      <c r="A14" s="8">
        <f>+'Step 1'!A16</f>
        <v>10</v>
      </c>
      <c r="B14" s="20" t="str">
        <f>+'Step 3'!D21</f>
        <v>--</v>
      </c>
      <c r="C14" s="15" t="str">
        <f>+INPUT!N37</f>
        <v>SELECT</v>
      </c>
      <c r="D14" s="15" t="str">
        <f>+INPUT!O37</f>
        <v>SELECT</v>
      </c>
      <c r="E14" s="22" t="str">
        <f>+INPUT!P37</f>
        <v>--</v>
      </c>
      <c r="F14" s="8">
        <f t="shared" si="0"/>
        <v>10</v>
      </c>
      <c r="G14" s="20" t="str">
        <f t="shared" si="0"/>
        <v>--</v>
      </c>
      <c r="H14" s="15" t="str">
        <f>+INPUT!V37</f>
        <v>SELECT</v>
      </c>
      <c r="I14" s="15" t="str">
        <f>+INPUT!W37</f>
        <v>SELECT</v>
      </c>
      <c r="J14" s="16" t="str">
        <f>+INPUT!X37</f>
        <v>--</v>
      </c>
    </row>
    <row r="15" spans="1:10">
      <c r="A15" s="8">
        <f>+'Step 1'!A17</f>
        <v>11</v>
      </c>
      <c r="B15" s="20" t="str">
        <f>+'Step 3'!D22</f>
        <v>--</v>
      </c>
      <c r="C15" s="15" t="str">
        <f>+INPUT!N38</f>
        <v>SELECT</v>
      </c>
      <c r="D15" s="15" t="str">
        <f>+INPUT!O38</f>
        <v>SELECT</v>
      </c>
      <c r="E15" s="22" t="str">
        <f>+INPUT!P38</f>
        <v>--</v>
      </c>
      <c r="F15" s="8">
        <f t="shared" si="0"/>
        <v>11</v>
      </c>
      <c r="G15" s="20" t="str">
        <f t="shared" si="0"/>
        <v>--</v>
      </c>
      <c r="H15" s="15" t="str">
        <f>+INPUT!V38</f>
        <v>SELECT</v>
      </c>
      <c r="I15" s="15" t="str">
        <f>+INPUT!W38</f>
        <v>SELECT</v>
      </c>
      <c r="J15" s="16" t="str">
        <f>+INPUT!X38</f>
        <v>--</v>
      </c>
    </row>
    <row r="16" spans="1:10" ht="13.5" thickBot="1">
      <c r="A16" s="9">
        <f>+'Step 1'!A18</f>
        <v>12</v>
      </c>
      <c r="B16" s="21" t="str">
        <f>+'Step 3'!D23</f>
        <v>--</v>
      </c>
      <c r="C16" s="17" t="str">
        <f>+INPUT!N39</f>
        <v>SELECT</v>
      </c>
      <c r="D16" s="17" t="str">
        <f>+INPUT!O39</f>
        <v>SELECT</v>
      </c>
      <c r="E16" s="23" t="str">
        <f>+INPUT!P39</f>
        <v>--</v>
      </c>
      <c r="F16" s="9">
        <f t="shared" si="0"/>
        <v>12</v>
      </c>
      <c r="G16" s="21" t="str">
        <f t="shared" si="0"/>
        <v>--</v>
      </c>
      <c r="H16" s="17" t="str">
        <f>+INPUT!V39</f>
        <v>SELECT</v>
      </c>
      <c r="I16" s="17" t="str">
        <f>+INPUT!W39</f>
        <v>SELECT</v>
      </c>
      <c r="J16" s="18" t="str">
        <f>+INPUT!X39</f>
        <v>--</v>
      </c>
    </row>
    <row r="17" spans="1:10" ht="13.5" thickBot="1">
      <c r="A17" s="9">
        <f>+'Step 1'!A19</f>
        <v>13</v>
      </c>
      <c r="B17" s="21" t="str">
        <f>+'Step 3'!D24</f>
        <v>--</v>
      </c>
      <c r="C17" s="17" t="str">
        <f>+INPUT!N40</f>
        <v>SELECT</v>
      </c>
      <c r="D17" s="17" t="str">
        <f>+INPUT!O40</f>
        <v>SELECT</v>
      </c>
      <c r="E17" s="23" t="str">
        <f>+INPUT!P40</f>
        <v>--</v>
      </c>
      <c r="F17" s="9">
        <f t="shared" ref="F17:F44" si="1">+A17</f>
        <v>13</v>
      </c>
      <c r="G17" s="21" t="str">
        <f t="shared" ref="G17:G44" si="2">+B17</f>
        <v>--</v>
      </c>
      <c r="H17" s="17" t="str">
        <f>+INPUT!V40</f>
        <v>SELECT</v>
      </c>
      <c r="I17" s="17" t="str">
        <f>+INPUT!W40</f>
        <v>SELECT</v>
      </c>
      <c r="J17" s="18" t="str">
        <f>+INPUT!X40</f>
        <v>--</v>
      </c>
    </row>
    <row r="18" spans="1:10" ht="13.5" thickBot="1">
      <c r="A18" s="9">
        <f>+'Step 1'!A20</f>
        <v>14</v>
      </c>
      <c r="B18" s="21" t="str">
        <f>+'Step 3'!D25</f>
        <v>--</v>
      </c>
      <c r="C18" s="17" t="str">
        <f>+INPUT!N41</f>
        <v>SELECT</v>
      </c>
      <c r="D18" s="17" t="str">
        <f>+INPUT!O41</f>
        <v>SELECT</v>
      </c>
      <c r="E18" s="23" t="str">
        <f>+INPUT!P41</f>
        <v>--</v>
      </c>
      <c r="F18" s="9">
        <f t="shared" si="1"/>
        <v>14</v>
      </c>
      <c r="G18" s="21" t="str">
        <f t="shared" si="2"/>
        <v>--</v>
      </c>
      <c r="H18" s="17" t="str">
        <f>+INPUT!V41</f>
        <v>SELECT</v>
      </c>
      <c r="I18" s="17" t="str">
        <f>+INPUT!W41</f>
        <v>SELECT</v>
      </c>
      <c r="J18" s="18" t="str">
        <f>+INPUT!X41</f>
        <v>--</v>
      </c>
    </row>
    <row r="19" spans="1:10" ht="13.5" thickBot="1">
      <c r="A19" s="9">
        <f>+'Step 1'!A21</f>
        <v>15</v>
      </c>
      <c r="B19" s="21" t="str">
        <f>+'Step 3'!D26</f>
        <v>--</v>
      </c>
      <c r="C19" s="17" t="str">
        <f>+INPUT!N42</f>
        <v>SELECT</v>
      </c>
      <c r="D19" s="17" t="str">
        <f>+INPUT!O42</f>
        <v>SELECT</v>
      </c>
      <c r="E19" s="23" t="str">
        <f>+INPUT!P42</f>
        <v>--</v>
      </c>
      <c r="F19" s="9">
        <f t="shared" si="1"/>
        <v>15</v>
      </c>
      <c r="G19" s="21" t="str">
        <f t="shared" si="2"/>
        <v>--</v>
      </c>
      <c r="H19" s="17" t="str">
        <f>+INPUT!V42</f>
        <v>SELECT</v>
      </c>
      <c r="I19" s="17" t="str">
        <f>+INPUT!W42</f>
        <v>SELECT</v>
      </c>
      <c r="J19" s="18" t="str">
        <f>+INPUT!X42</f>
        <v>--</v>
      </c>
    </row>
    <row r="20" spans="1:10" ht="13.5" thickBot="1">
      <c r="A20" s="9">
        <f>+'Step 1'!A22</f>
        <v>16</v>
      </c>
      <c r="B20" s="21" t="str">
        <f>+'Step 3'!D27</f>
        <v>--</v>
      </c>
      <c r="C20" s="17" t="str">
        <f>+INPUT!N43</f>
        <v>SELECT</v>
      </c>
      <c r="D20" s="17" t="str">
        <f>+INPUT!O43</f>
        <v>SELECT</v>
      </c>
      <c r="E20" s="23" t="str">
        <f>+INPUT!P43</f>
        <v>--</v>
      </c>
      <c r="F20" s="9">
        <f t="shared" si="1"/>
        <v>16</v>
      </c>
      <c r="G20" s="21" t="str">
        <f t="shared" si="2"/>
        <v>--</v>
      </c>
      <c r="H20" s="17" t="str">
        <f>+INPUT!V43</f>
        <v>SELECT</v>
      </c>
      <c r="I20" s="17" t="str">
        <f>+INPUT!W43</f>
        <v>SELECT</v>
      </c>
      <c r="J20" s="18" t="str">
        <f>+INPUT!X43</f>
        <v>--</v>
      </c>
    </row>
    <row r="21" spans="1:10" ht="13.5" thickBot="1">
      <c r="A21" s="9">
        <f>+'Step 1'!A23</f>
        <v>17</v>
      </c>
      <c r="B21" s="21" t="str">
        <f>+'Step 3'!D28</f>
        <v>--</v>
      </c>
      <c r="C21" s="17" t="str">
        <f>+INPUT!N44</f>
        <v>SELECT</v>
      </c>
      <c r="D21" s="17" t="str">
        <f>+INPUT!O44</f>
        <v>SELECT</v>
      </c>
      <c r="E21" s="23" t="str">
        <f>+INPUT!P44</f>
        <v>--</v>
      </c>
      <c r="F21" s="9">
        <f t="shared" si="1"/>
        <v>17</v>
      </c>
      <c r="G21" s="21" t="str">
        <f t="shared" si="2"/>
        <v>--</v>
      </c>
      <c r="H21" s="17" t="str">
        <f>+INPUT!V44</f>
        <v>SELECT</v>
      </c>
      <c r="I21" s="17" t="str">
        <f>+INPUT!W44</f>
        <v>SELECT</v>
      </c>
      <c r="J21" s="18" t="str">
        <f>+INPUT!X44</f>
        <v>--</v>
      </c>
    </row>
    <row r="22" spans="1:10" ht="13.5" thickBot="1">
      <c r="A22" s="9">
        <f>+'Step 1'!A24</f>
        <v>18</v>
      </c>
      <c r="B22" s="21" t="str">
        <f>+'Step 3'!D29</f>
        <v>--</v>
      </c>
      <c r="C22" s="17" t="str">
        <f>+INPUT!N45</f>
        <v>SELECT</v>
      </c>
      <c r="D22" s="17" t="str">
        <f>+INPUT!O45</f>
        <v>SELECT</v>
      </c>
      <c r="E22" s="23" t="str">
        <f>+INPUT!P45</f>
        <v>--</v>
      </c>
      <c r="F22" s="9">
        <f t="shared" si="1"/>
        <v>18</v>
      </c>
      <c r="G22" s="21" t="str">
        <f t="shared" si="2"/>
        <v>--</v>
      </c>
      <c r="H22" s="17" t="str">
        <f>+INPUT!V45</f>
        <v>SELECT</v>
      </c>
      <c r="I22" s="17" t="str">
        <f>+INPUT!W45</f>
        <v>SELECT</v>
      </c>
      <c r="J22" s="18" t="str">
        <f>+INPUT!X45</f>
        <v>--</v>
      </c>
    </row>
    <row r="23" spans="1:10" ht="13.5" thickBot="1">
      <c r="A23" s="9">
        <f>+'Step 1'!A25</f>
        <v>19</v>
      </c>
      <c r="B23" s="21" t="str">
        <f>+'Step 3'!D30</f>
        <v>--</v>
      </c>
      <c r="C23" s="17" t="str">
        <f>+INPUT!N46</f>
        <v>SELECT</v>
      </c>
      <c r="D23" s="17" t="str">
        <f>+INPUT!O46</f>
        <v>SELECT</v>
      </c>
      <c r="E23" s="23" t="str">
        <f>+INPUT!P46</f>
        <v>--</v>
      </c>
      <c r="F23" s="9">
        <f t="shared" si="1"/>
        <v>19</v>
      </c>
      <c r="G23" s="21" t="str">
        <f t="shared" si="2"/>
        <v>--</v>
      </c>
      <c r="H23" s="17" t="str">
        <f>+INPUT!V46</f>
        <v>SELECT</v>
      </c>
      <c r="I23" s="17" t="str">
        <f>+INPUT!W46</f>
        <v>SELECT</v>
      </c>
      <c r="J23" s="18" t="str">
        <f>+INPUT!X46</f>
        <v>--</v>
      </c>
    </row>
    <row r="24" spans="1:10" ht="13.5" thickBot="1">
      <c r="A24" s="9">
        <f>+'Step 1'!A26</f>
        <v>20</v>
      </c>
      <c r="B24" s="21" t="str">
        <f>+'Step 3'!D31</f>
        <v>--</v>
      </c>
      <c r="C24" s="17" t="str">
        <f>+INPUT!N47</f>
        <v>SELECT</v>
      </c>
      <c r="D24" s="17" t="str">
        <f>+INPUT!O47</f>
        <v>SELECT</v>
      </c>
      <c r="E24" s="23" t="str">
        <f>+INPUT!P47</f>
        <v>--</v>
      </c>
      <c r="F24" s="9">
        <f t="shared" si="1"/>
        <v>20</v>
      </c>
      <c r="G24" s="21" t="str">
        <f t="shared" si="2"/>
        <v>--</v>
      </c>
      <c r="H24" s="17" t="str">
        <f>+INPUT!V47</f>
        <v>SELECT</v>
      </c>
      <c r="I24" s="17" t="str">
        <f>+INPUT!W47</f>
        <v>SELECT</v>
      </c>
      <c r="J24" s="18" t="str">
        <f>+INPUT!X47</f>
        <v>--</v>
      </c>
    </row>
    <row r="25" spans="1:10" ht="13.5" thickBot="1">
      <c r="A25" s="9">
        <f>+'Step 1'!A27</f>
        <v>21</v>
      </c>
      <c r="B25" s="21" t="str">
        <f>+'Step 3'!D32</f>
        <v>--</v>
      </c>
      <c r="C25" s="17" t="str">
        <f>+INPUT!N48</f>
        <v>SELECT</v>
      </c>
      <c r="D25" s="17" t="str">
        <f>+INPUT!O48</f>
        <v>SELECT</v>
      </c>
      <c r="E25" s="23" t="str">
        <f>+INPUT!P48</f>
        <v>--</v>
      </c>
      <c r="F25" s="9">
        <f t="shared" si="1"/>
        <v>21</v>
      </c>
      <c r="G25" s="21" t="str">
        <f t="shared" si="2"/>
        <v>--</v>
      </c>
      <c r="H25" s="17" t="str">
        <f>+INPUT!V48</f>
        <v>SELECT</v>
      </c>
      <c r="I25" s="17" t="str">
        <f>+INPUT!W48</f>
        <v>SELECT</v>
      </c>
      <c r="J25" s="18" t="str">
        <f>+INPUT!X48</f>
        <v>--</v>
      </c>
    </row>
    <row r="26" spans="1:10" ht="13.5" thickBot="1">
      <c r="A26" s="9">
        <f>+'Step 1'!A28</f>
        <v>22</v>
      </c>
      <c r="B26" s="21" t="str">
        <f>+'Step 3'!D33</f>
        <v>--</v>
      </c>
      <c r="C26" s="17" t="str">
        <f>+INPUT!N49</f>
        <v>SELECT</v>
      </c>
      <c r="D26" s="17" t="str">
        <f>+INPUT!O49</f>
        <v>SELECT</v>
      </c>
      <c r="E26" s="23" t="str">
        <f>+INPUT!P49</f>
        <v>--</v>
      </c>
      <c r="F26" s="9">
        <f t="shared" si="1"/>
        <v>22</v>
      </c>
      <c r="G26" s="21" t="str">
        <f t="shared" si="2"/>
        <v>--</v>
      </c>
      <c r="H26" s="17" t="str">
        <f>+INPUT!V49</f>
        <v>SELECT</v>
      </c>
      <c r="I26" s="17" t="str">
        <f>+INPUT!W49</f>
        <v>SELECT</v>
      </c>
      <c r="J26" s="18" t="str">
        <f>+INPUT!X49</f>
        <v>--</v>
      </c>
    </row>
    <row r="27" spans="1:10" ht="13.5" thickBot="1">
      <c r="A27" s="9">
        <f>+'Step 1'!A29</f>
        <v>23</v>
      </c>
      <c r="B27" s="21" t="str">
        <f>+'Step 3'!D34</f>
        <v>--</v>
      </c>
      <c r="C27" s="17" t="str">
        <f>+INPUT!N50</f>
        <v>SELECT</v>
      </c>
      <c r="D27" s="17" t="str">
        <f>+INPUT!O50</f>
        <v>SELECT</v>
      </c>
      <c r="E27" s="23" t="str">
        <f>+INPUT!P50</f>
        <v>--</v>
      </c>
      <c r="F27" s="9">
        <f t="shared" si="1"/>
        <v>23</v>
      </c>
      <c r="G27" s="21" t="str">
        <f t="shared" si="2"/>
        <v>--</v>
      </c>
      <c r="H27" s="17" t="str">
        <f>+INPUT!V50</f>
        <v>SELECT</v>
      </c>
      <c r="I27" s="17" t="str">
        <f>+INPUT!W50</f>
        <v>SELECT</v>
      </c>
      <c r="J27" s="18" t="str">
        <f>+INPUT!X50</f>
        <v>--</v>
      </c>
    </row>
    <row r="28" spans="1:10" ht="13.5" thickBot="1">
      <c r="A28" s="9">
        <f>+'Step 1'!A30</f>
        <v>24</v>
      </c>
      <c r="B28" s="21" t="str">
        <f>+'Step 3'!D35</f>
        <v>--</v>
      </c>
      <c r="C28" s="17" t="str">
        <f>+INPUT!N63</f>
        <v>SELECT</v>
      </c>
      <c r="D28" s="17" t="str">
        <f>+INPUT!O63</f>
        <v>SELECT</v>
      </c>
      <c r="E28" s="23" t="str">
        <f>+INPUT!P63</f>
        <v>--</v>
      </c>
      <c r="F28" s="9">
        <f t="shared" si="1"/>
        <v>24</v>
      </c>
      <c r="G28" s="21" t="str">
        <f t="shared" si="2"/>
        <v>--</v>
      </c>
      <c r="H28" s="17" t="str">
        <f>+INPUT!V63</f>
        <v>SELECT</v>
      </c>
      <c r="I28" s="17" t="str">
        <f>+INPUT!W63</f>
        <v>SELECT</v>
      </c>
      <c r="J28" s="18" t="str">
        <f>+INPUT!X63</f>
        <v>--</v>
      </c>
    </row>
    <row r="29" spans="1:10" ht="13.5" thickBot="1">
      <c r="A29" s="9">
        <f>+'Step 1'!A31</f>
        <v>25</v>
      </c>
      <c r="B29" s="21" t="e">
        <f>+'Step 3'!D36</f>
        <v>#REF!</v>
      </c>
      <c r="C29" s="17" t="e">
        <f>+INPUT!#REF!</f>
        <v>#REF!</v>
      </c>
      <c r="D29" s="17" t="e">
        <f>+INPUT!#REF!</f>
        <v>#REF!</v>
      </c>
      <c r="E29" s="23" t="e">
        <f>+INPUT!#REF!</f>
        <v>#REF!</v>
      </c>
      <c r="F29" s="9">
        <f t="shared" si="1"/>
        <v>25</v>
      </c>
      <c r="G29" s="21" t="e">
        <f t="shared" si="2"/>
        <v>#REF!</v>
      </c>
      <c r="H29" s="17" t="e">
        <f>+INPUT!#REF!</f>
        <v>#REF!</v>
      </c>
      <c r="I29" s="17" t="e">
        <f>+INPUT!#REF!</f>
        <v>#REF!</v>
      </c>
      <c r="J29" s="18" t="e">
        <f>+INPUT!#REF!</f>
        <v>#REF!</v>
      </c>
    </row>
    <row r="30" spans="1:10" ht="13.5" thickBot="1">
      <c r="A30" s="9">
        <f>+'Step 1'!A32</f>
        <v>26</v>
      </c>
      <c r="B30" s="21" t="e">
        <f>+'Step 3'!D37</f>
        <v>#REF!</v>
      </c>
      <c r="C30" s="17" t="e">
        <f>+INPUT!#REF!</f>
        <v>#REF!</v>
      </c>
      <c r="D30" s="17" t="e">
        <f>+INPUT!#REF!</f>
        <v>#REF!</v>
      </c>
      <c r="E30" s="23" t="e">
        <f>+INPUT!#REF!</f>
        <v>#REF!</v>
      </c>
      <c r="F30" s="9">
        <f t="shared" si="1"/>
        <v>26</v>
      </c>
      <c r="G30" s="21" t="e">
        <f t="shared" si="2"/>
        <v>#REF!</v>
      </c>
      <c r="H30" s="17" t="e">
        <f>+INPUT!#REF!</f>
        <v>#REF!</v>
      </c>
      <c r="I30" s="17" t="e">
        <f>+INPUT!#REF!</f>
        <v>#REF!</v>
      </c>
      <c r="J30" s="18" t="e">
        <f>+INPUT!#REF!</f>
        <v>#REF!</v>
      </c>
    </row>
    <row r="31" spans="1:10" ht="13.5" thickBot="1">
      <c r="A31" s="9">
        <f>+'Step 1'!A33</f>
        <v>27</v>
      </c>
      <c r="B31" s="21" t="e">
        <f>+'Step 3'!D38</f>
        <v>#REF!</v>
      </c>
      <c r="C31" s="17" t="e">
        <f>+INPUT!#REF!</f>
        <v>#REF!</v>
      </c>
      <c r="D31" s="17" t="e">
        <f>+INPUT!#REF!</f>
        <v>#REF!</v>
      </c>
      <c r="E31" s="23" t="e">
        <f>+INPUT!#REF!</f>
        <v>#REF!</v>
      </c>
      <c r="F31" s="9">
        <f t="shared" si="1"/>
        <v>27</v>
      </c>
      <c r="G31" s="21" t="e">
        <f t="shared" si="2"/>
        <v>#REF!</v>
      </c>
      <c r="H31" s="17" t="e">
        <f>+INPUT!#REF!</f>
        <v>#REF!</v>
      </c>
      <c r="I31" s="17" t="e">
        <f>+INPUT!#REF!</f>
        <v>#REF!</v>
      </c>
      <c r="J31" s="18" t="e">
        <f>+INPUT!#REF!</f>
        <v>#REF!</v>
      </c>
    </row>
    <row r="32" spans="1:10" ht="13.5" thickBot="1">
      <c r="A32" s="9">
        <f>+'Step 1'!A34</f>
        <v>28</v>
      </c>
      <c r="B32" s="21" t="e">
        <f>+'Step 3'!D39</f>
        <v>#REF!</v>
      </c>
      <c r="C32" s="17" t="e">
        <f>+INPUT!#REF!</f>
        <v>#REF!</v>
      </c>
      <c r="D32" s="17" t="e">
        <f>+INPUT!#REF!</f>
        <v>#REF!</v>
      </c>
      <c r="E32" s="23" t="e">
        <f>+INPUT!#REF!</f>
        <v>#REF!</v>
      </c>
      <c r="F32" s="9">
        <f t="shared" si="1"/>
        <v>28</v>
      </c>
      <c r="G32" s="21" t="e">
        <f t="shared" si="2"/>
        <v>#REF!</v>
      </c>
      <c r="H32" s="17" t="e">
        <f>+INPUT!#REF!</f>
        <v>#REF!</v>
      </c>
      <c r="I32" s="17" t="e">
        <f>+INPUT!#REF!</f>
        <v>#REF!</v>
      </c>
      <c r="J32" s="18" t="e">
        <f>+INPUT!#REF!</f>
        <v>#REF!</v>
      </c>
    </row>
    <row r="33" spans="1:10" ht="13.5" thickBot="1">
      <c r="A33" s="9">
        <f>+'Step 1'!A35</f>
        <v>29</v>
      </c>
      <c r="B33" s="21" t="e">
        <f>+'Step 3'!D40</f>
        <v>#REF!</v>
      </c>
      <c r="C33" s="17" t="e">
        <f>+INPUT!#REF!</f>
        <v>#REF!</v>
      </c>
      <c r="D33" s="17" t="e">
        <f>+INPUT!#REF!</f>
        <v>#REF!</v>
      </c>
      <c r="E33" s="23" t="e">
        <f>+INPUT!#REF!</f>
        <v>#REF!</v>
      </c>
      <c r="F33" s="9">
        <f t="shared" si="1"/>
        <v>29</v>
      </c>
      <c r="G33" s="21" t="e">
        <f t="shared" si="2"/>
        <v>#REF!</v>
      </c>
      <c r="H33" s="17" t="e">
        <f>+INPUT!#REF!</f>
        <v>#REF!</v>
      </c>
      <c r="I33" s="17" t="e">
        <f>+INPUT!#REF!</f>
        <v>#REF!</v>
      </c>
      <c r="J33" s="18" t="e">
        <f>+INPUT!#REF!</f>
        <v>#REF!</v>
      </c>
    </row>
    <row r="34" spans="1:10" ht="13.5" thickBot="1">
      <c r="A34" s="9">
        <f>+'Step 1'!A36</f>
        <v>30</v>
      </c>
      <c r="B34" s="21" t="e">
        <f>+'Step 3'!D41</f>
        <v>#REF!</v>
      </c>
      <c r="C34" s="17" t="e">
        <f>+INPUT!#REF!</f>
        <v>#REF!</v>
      </c>
      <c r="D34" s="17" t="e">
        <f>+INPUT!#REF!</f>
        <v>#REF!</v>
      </c>
      <c r="E34" s="23" t="e">
        <f>+INPUT!#REF!</f>
        <v>#REF!</v>
      </c>
      <c r="F34" s="9">
        <f t="shared" si="1"/>
        <v>30</v>
      </c>
      <c r="G34" s="21" t="e">
        <f t="shared" si="2"/>
        <v>#REF!</v>
      </c>
      <c r="H34" s="17" t="e">
        <f>+INPUT!#REF!</f>
        <v>#REF!</v>
      </c>
      <c r="I34" s="17" t="e">
        <f>+INPUT!#REF!</f>
        <v>#REF!</v>
      </c>
      <c r="J34" s="18" t="e">
        <f>+INPUT!#REF!</f>
        <v>#REF!</v>
      </c>
    </row>
    <row r="35" spans="1:10" ht="13.5" thickBot="1">
      <c r="A35" s="9">
        <f>+'Step 1'!A37</f>
        <v>31</v>
      </c>
      <c r="B35" s="21" t="e">
        <f>+'Step 3'!D42</f>
        <v>#REF!</v>
      </c>
      <c r="C35" s="17" t="e">
        <f>+INPUT!#REF!</f>
        <v>#REF!</v>
      </c>
      <c r="D35" s="17" t="e">
        <f>+INPUT!#REF!</f>
        <v>#REF!</v>
      </c>
      <c r="E35" s="23" t="e">
        <f>+INPUT!#REF!</f>
        <v>#REF!</v>
      </c>
      <c r="F35" s="9">
        <f t="shared" si="1"/>
        <v>31</v>
      </c>
      <c r="G35" s="21" t="e">
        <f t="shared" si="2"/>
        <v>#REF!</v>
      </c>
      <c r="H35" s="17" t="e">
        <f>+INPUT!#REF!</f>
        <v>#REF!</v>
      </c>
      <c r="I35" s="17" t="e">
        <f>+INPUT!#REF!</f>
        <v>#REF!</v>
      </c>
      <c r="J35" s="18" t="e">
        <f>+INPUT!#REF!</f>
        <v>#REF!</v>
      </c>
    </row>
    <row r="36" spans="1:10" ht="13.5" thickBot="1">
      <c r="A36" s="9">
        <f>+'Step 1'!A38</f>
        <v>32</v>
      </c>
      <c r="B36" s="21" t="e">
        <f>+'Step 3'!D43</f>
        <v>#REF!</v>
      </c>
      <c r="C36" s="17" t="e">
        <f>+INPUT!#REF!</f>
        <v>#REF!</v>
      </c>
      <c r="D36" s="17" t="e">
        <f>+INPUT!#REF!</f>
        <v>#REF!</v>
      </c>
      <c r="E36" s="23" t="e">
        <f>+INPUT!#REF!</f>
        <v>#REF!</v>
      </c>
      <c r="F36" s="9">
        <f t="shared" si="1"/>
        <v>32</v>
      </c>
      <c r="G36" s="21" t="e">
        <f t="shared" si="2"/>
        <v>#REF!</v>
      </c>
      <c r="H36" s="17" t="e">
        <f>+INPUT!#REF!</f>
        <v>#REF!</v>
      </c>
      <c r="I36" s="17" t="e">
        <f>+INPUT!#REF!</f>
        <v>#REF!</v>
      </c>
      <c r="J36" s="18" t="e">
        <f>+INPUT!#REF!</f>
        <v>#REF!</v>
      </c>
    </row>
    <row r="37" spans="1:10" ht="13.5" thickBot="1">
      <c r="A37" s="9">
        <f>+'Step 1'!A39</f>
        <v>33</v>
      </c>
      <c r="B37" s="21" t="e">
        <f>+'Step 3'!D44</f>
        <v>#REF!</v>
      </c>
      <c r="C37" s="17" t="e">
        <f>+INPUT!#REF!</f>
        <v>#REF!</v>
      </c>
      <c r="D37" s="17" t="e">
        <f>+INPUT!#REF!</f>
        <v>#REF!</v>
      </c>
      <c r="E37" s="23" t="e">
        <f>+INPUT!#REF!</f>
        <v>#REF!</v>
      </c>
      <c r="F37" s="9">
        <f t="shared" si="1"/>
        <v>33</v>
      </c>
      <c r="G37" s="21" t="e">
        <f t="shared" si="2"/>
        <v>#REF!</v>
      </c>
      <c r="H37" s="17" t="e">
        <f>+INPUT!#REF!</f>
        <v>#REF!</v>
      </c>
      <c r="I37" s="17" t="e">
        <f>+INPUT!#REF!</f>
        <v>#REF!</v>
      </c>
      <c r="J37" s="18" t="e">
        <f>+INPUT!#REF!</f>
        <v>#REF!</v>
      </c>
    </row>
    <row r="38" spans="1:10" ht="13.5" thickBot="1">
      <c r="A38" s="9">
        <f>+'Step 1'!A40</f>
        <v>34</v>
      </c>
      <c r="B38" s="21" t="e">
        <f>+'Step 3'!D45</f>
        <v>#REF!</v>
      </c>
      <c r="C38" s="17" t="e">
        <f>+INPUT!#REF!</f>
        <v>#REF!</v>
      </c>
      <c r="D38" s="17" t="e">
        <f>+INPUT!#REF!</f>
        <v>#REF!</v>
      </c>
      <c r="E38" s="23" t="e">
        <f>+INPUT!#REF!</f>
        <v>#REF!</v>
      </c>
      <c r="F38" s="9">
        <f t="shared" si="1"/>
        <v>34</v>
      </c>
      <c r="G38" s="21" t="e">
        <f t="shared" si="2"/>
        <v>#REF!</v>
      </c>
      <c r="H38" s="17" t="e">
        <f>+INPUT!#REF!</f>
        <v>#REF!</v>
      </c>
      <c r="I38" s="17" t="e">
        <f>+INPUT!#REF!</f>
        <v>#REF!</v>
      </c>
      <c r="J38" s="18" t="e">
        <f>+INPUT!#REF!</f>
        <v>#REF!</v>
      </c>
    </row>
    <row r="39" spans="1:10" ht="13.5" thickBot="1">
      <c r="A39" s="9">
        <f>+'Step 1'!A41</f>
        <v>35</v>
      </c>
      <c r="B39" s="21" t="e">
        <f>+'Step 3'!D46</f>
        <v>#REF!</v>
      </c>
      <c r="C39" s="17" t="e">
        <f>+INPUT!#REF!</f>
        <v>#REF!</v>
      </c>
      <c r="D39" s="17" t="e">
        <f>+INPUT!#REF!</f>
        <v>#REF!</v>
      </c>
      <c r="E39" s="23" t="e">
        <f>+INPUT!#REF!</f>
        <v>#REF!</v>
      </c>
      <c r="F39" s="9">
        <f t="shared" si="1"/>
        <v>35</v>
      </c>
      <c r="G39" s="21" t="e">
        <f t="shared" si="2"/>
        <v>#REF!</v>
      </c>
      <c r="H39" s="17" t="e">
        <f>+INPUT!#REF!</f>
        <v>#REF!</v>
      </c>
      <c r="I39" s="17" t="e">
        <f>+INPUT!#REF!</f>
        <v>#REF!</v>
      </c>
      <c r="J39" s="18" t="e">
        <f>+INPUT!#REF!</f>
        <v>#REF!</v>
      </c>
    </row>
    <row r="40" spans="1:10" ht="13.5" thickBot="1">
      <c r="A40" s="9">
        <f>+'Step 1'!A42</f>
        <v>36</v>
      </c>
      <c r="B40" s="21" t="e">
        <f>+'Step 3'!D47</f>
        <v>#REF!</v>
      </c>
      <c r="C40" s="17" t="e">
        <f>+INPUT!#REF!</f>
        <v>#REF!</v>
      </c>
      <c r="D40" s="17" t="e">
        <f>+INPUT!#REF!</f>
        <v>#REF!</v>
      </c>
      <c r="E40" s="23" t="e">
        <f>+INPUT!#REF!</f>
        <v>#REF!</v>
      </c>
      <c r="F40" s="9">
        <f t="shared" si="1"/>
        <v>36</v>
      </c>
      <c r="G40" s="21" t="e">
        <f t="shared" si="2"/>
        <v>#REF!</v>
      </c>
      <c r="H40" s="17" t="e">
        <f>+INPUT!#REF!</f>
        <v>#REF!</v>
      </c>
      <c r="I40" s="17" t="e">
        <f>+INPUT!#REF!</f>
        <v>#REF!</v>
      </c>
      <c r="J40" s="18" t="e">
        <f>+INPUT!#REF!</f>
        <v>#REF!</v>
      </c>
    </row>
    <row r="41" spans="1:10" ht="13.5" thickBot="1">
      <c r="A41" s="9">
        <f>+'Step 1'!A43</f>
        <v>37</v>
      </c>
      <c r="B41" s="21" t="e">
        <f>+'Step 3'!D48</f>
        <v>#REF!</v>
      </c>
      <c r="C41" s="17" t="e">
        <f>+INPUT!#REF!</f>
        <v>#REF!</v>
      </c>
      <c r="D41" s="17" t="e">
        <f>+INPUT!#REF!</f>
        <v>#REF!</v>
      </c>
      <c r="E41" s="23" t="e">
        <f>+INPUT!#REF!</f>
        <v>#REF!</v>
      </c>
      <c r="F41" s="9">
        <f t="shared" si="1"/>
        <v>37</v>
      </c>
      <c r="G41" s="21" t="e">
        <f t="shared" si="2"/>
        <v>#REF!</v>
      </c>
      <c r="H41" s="17" t="e">
        <f>+INPUT!#REF!</f>
        <v>#REF!</v>
      </c>
      <c r="I41" s="17" t="e">
        <f>+INPUT!#REF!</f>
        <v>#REF!</v>
      </c>
      <c r="J41" s="18" t="e">
        <f>+INPUT!#REF!</f>
        <v>#REF!</v>
      </c>
    </row>
    <row r="42" spans="1:10" ht="13.5" thickBot="1">
      <c r="A42" s="9">
        <f>+'Step 1'!A44</f>
        <v>38</v>
      </c>
      <c r="B42" s="21" t="e">
        <f>+'Step 3'!D49</f>
        <v>#REF!</v>
      </c>
      <c r="C42" s="17" t="e">
        <f>+INPUT!#REF!</f>
        <v>#REF!</v>
      </c>
      <c r="D42" s="17" t="e">
        <f>+INPUT!#REF!</f>
        <v>#REF!</v>
      </c>
      <c r="E42" s="23" t="e">
        <f>+INPUT!#REF!</f>
        <v>#REF!</v>
      </c>
      <c r="F42" s="9">
        <f t="shared" si="1"/>
        <v>38</v>
      </c>
      <c r="G42" s="21" t="e">
        <f t="shared" si="2"/>
        <v>#REF!</v>
      </c>
      <c r="H42" s="17" t="e">
        <f>+INPUT!#REF!</f>
        <v>#REF!</v>
      </c>
      <c r="I42" s="17" t="e">
        <f>+INPUT!#REF!</f>
        <v>#REF!</v>
      </c>
      <c r="J42" s="18" t="e">
        <f>+INPUT!#REF!</f>
        <v>#REF!</v>
      </c>
    </row>
    <row r="43" spans="1:10" ht="13.5" thickBot="1">
      <c r="A43" s="9">
        <f>+'Step 1'!A45</f>
        <v>39</v>
      </c>
      <c r="B43" s="21" t="e">
        <f>+'Step 3'!D50</f>
        <v>#REF!</v>
      </c>
      <c r="C43" s="17" t="e">
        <f>+INPUT!#REF!</f>
        <v>#REF!</v>
      </c>
      <c r="D43" s="17" t="e">
        <f>+INPUT!#REF!</f>
        <v>#REF!</v>
      </c>
      <c r="E43" s="23" t="e">
        <f>+INPUT!#REF!</f>
        <v>#REF!</v>
      </c>
      <c r="F43" s="9">
        <f t="shared" si="1"/>
        <v>39</v>
      </c>
      <c r="G43" s="21" t="e">
        <f t="shared" si="2"/>
        <v>#REF!</v>
      </c>
      <c r="H43" s="17" t="e">
        <f>+INPUT!#REF!</f>
        <v>#REF!</v>
      </c>
      <c r="I43" s="17" t="e">
        <f>+INPUT!#REF!</f>
        <v>#REF!</v>
      </c>
      <c r="J43" s="18" t="e">
        <f>+INPUT!#REF!</f>
        <v>#REF!</v>
      </c>
    </row>
    <row r="44" spans="1:10" ht="13.5" thickBot="1">
      <c r="A44" s="9">
        <f>+'Step 1'!A46</f>
        <v>40</v>
      </c>
      <c r="B44" s="21" t="e">
        <f>+'Step 3'!D51</f>
        <v>#REF!</v>
      </c>
      <c r="C44" s="17" t="e">
        <f>+INPUT!#REF!</f>
        <v>#REF!</v>
      </c>
      <c r="D44" s="17" t="e">
        <f>+INPUT!#REF!</f>
        <v>#REF!</v>
      </c>
      <c r="E44" s="23" t="e">
        <f>+INPUT!#REF!</f>
        <v>#REF!</v>
      </c>
      <c r="F44" s="9">
        <f t="shared" si="1"/>
        <v>40</v>
      </c>
      <c r="G44" s="21" t="e">
        <f t="shared" si="2"/>
        <v>#REF!</v>
      </c>
      <c r="H44" s="17" t="e">
        <f>+INPUT!#REF!</f>
        <v>#REF!</v>
      </c>
      <c r="I44" s="17" t="e">
        <f>+INPUT!#REF!</f>
        <v>#REF!</v>
      </c>
      <c r="J44" s="18" t="e">
        <f>+INPUT!#REF!</f>
        <v>#REF!</v>
      </c>
    </row>
  </sheetData>
  <mergeCells count="4">
    <mergeCell ref="A3:E3"/>
    <mergeCell ref="F3:J3"/>
    <mergeCell ref="A1:J1"/>
    <mergeCell ref="A2:J2"/>
  </mergeCells>
  <phoneticPr fontId="0" type="noConversion"/>
  <pageMargins left="0.75" right="0.75" top="1" bottom="1" header="0.5" footer="0.5"/>
  <pageSetup orientation="portrait" horizontalDpi="300" verticalDpi="300" r:id="rId1"/>
  <headerFooter>
    <oddHeader xml:space="preserve">&amp;L ©2010 St. Johns River Water Management District
</oddHeader>
  </headerFooter>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INPUT</vt:lpstr>
      <vt:lpstr>Step 1</vt:lpstr>
      <vt:lpstr>Step 3</vt:lpstr>
      <vt:lpstr>Gross Run Times</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Skip</dc:creator>
  <cp:lastModifiedBy>Rodney Tilley</cp:lastModifiedBy>
  <cp:lastPrinted>2023-12-22T19:10:15Z</cp:lastPrinted>
  <dcterms:created xsi:type="dcterms:W3CDTF">2006-04-15T20:16:07Z</dcterms:created>
  <dcterms:modified xsi:type="dcterms:W3CDTF">2024-06-11T16:45:35Z</dcterms:modified>
</cp:coreProperties>
</file>